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aul.perez\Desktop\20152016\APDC\"/>
    </mc:Choice>
  </mc:AlternateContent>
  <bookViews>
    <workbookView xWindow="0" yWindow="0" windowWidth="15345" windowHeight="5745" activeTab="1"/>
  </bookViews>
  <sheets>
    <sheet name="34A" sheetId="11" r:id="rId1"/>
    <sheet name="34B" sheetId="9" r:id="rId2"/>
    <sheet name="56A" sheetId="12" r:id="rId3"/>
    <sheet name="56B" sheetId="10" r:id="rId4"/>
    <sheet name="calendar" sheetId="7" r:id="rId5"/>
    <sheet name="Planner" sheetId="8" r:id="rId6"/>
    <sheet name="Sheet4" sheetId="13" r:id="rId7"/>
  </sheets>
  <definedNames>
    <definedName name="_xlnm.Print_Area" localSheetId="5">Planner!$A$1:$G$56</definedName>
  </definedNames>
  <calcPr calcId="152511"/>
</workbook>
</file>

<file path=xl/calcChain.xml><?xml version="1.0" encoding="utf-8"?>
<calcChain xmlns="http://schemas.openxmlformats.org/spreadsheetml/2006/main">
  <c r="G35" i="12" l="1"/>
  <c r="G36" i="12" s="1"/>
  <c r="G37" i="12" s="1"/>
  <c r="G38" i="12" s="1"/>
  <c r="G39" i="12" s="1"/>
  <c r="G40" i="12" s="1"/>
  <c r="G41" i="12" s="1"/>
  <c r="G42" i="12" s="1"/>
  <c r="G43" i="12" s="1"/>
  <c r="G44" i="12" s="1"/>
  <c r="G45" i="12" s="1"/>
  <c r="G46" i="12" s="1"/>
  <c r="G47" i="12" s="1"/>
  <c r="G48" i="12" s="1"/>
  <c r="G49" i="12" s="1"/>
  <c r="G50" i="12" s="1"/>
  <c r="G51" i="12" s="1"/>
  <c r="G52" i="12" s="1"/>
  <c r="G34" i="12"/>
  <c r="E17" i="12"/>
  <c r="G17" i="12" s="1"/>
  <c r="E18" i="12" s="1"/>
  <c r="G18" i="12" s="1"/>
  <c r="E19" i="12" s="1"/>
  <c r="G19" i="12" s="1"/>
  <c r="E20" i="12" s="1"/>
  <c r="G20" i="12" s="1"/>
  <c r="E21" i="12" s="1"/>
  <c r="G21" i="12" s="1"/>
  <c r="E16" i="12"/>
  <c r="E15" i="12"/>
  <c r="G13" i="12"/>
  <c r="E14" i="12" s="1"/>
  <c r="E13" i="12"/>
  <c r="E12" i="12"/>
  <c r="E11" i="12"/>
  <c r="A9" i="12"/>
  <c r="A10" i="12" s="1"/>
  <c r="A11" i="12" s="1"/>
  <c r="A12" i="12" s="1"/>
  <c r="A13" i="12" s="1"/>
  <c r="A14" i="12" s="1"/>
  <c r="A15" i="12" s="1"/>
  <c r="A16" i="12" s="1"/>
  <c r="A17" i="12" s="1"/>
  <c r="A18" i="12" s="1"/>
  <c r="A8" i="12"/>
  <c r="G34" i="11"/>
  <c r="G35" i="11" s="1"/>
  <c r="G36" i="11" s="1"/>
  <c r="G37" i="11" s="1"/>
  <c r="G38" i="11" s="1"/>
  <c r="G39" i="11" s="1"/>
  <c r="G40" i="11" s="1"/>
  <c r="G41" i="11" s="1"/>
  <c r="G42" i="11" s="1"/>
  <c r="G43" i="11" s="1"/>
  <c r="G44" i="11" s="1"/>
  <c r="G45" i="11" s="1"/>
  <c r="G46" i="11" s="1"/>
  <c r="G47" i="11" s="1"/>
  <c r="G48" i="11" s="1"/>
  <c r="G49" i="11" s="1"/>
  <c r="G50" i="11" s="1"/>
  <c r="G51" i="11" s="1"/>
  <c r="G52" i="11" s="1"/>
  <c r="G17" i="11"/>
  <c r="E18" i="11" s="1"/>
  <c r="G18" i="11" s="1"/>
  <c r="E19" i="11" s="1"/>
  <c r="G19" i="11" s="1"/>
  <c r="E20" i="11" s="1"/>
  <c r="G20" i="11" s="1"/>
  <c r="E21" i="11" s="1"/>
  <c r="G21" i="11" s="1"/>
  <c r="E17" i="11"/>
  <c r="E16" i="11"/>
  <c r="E15" i="11"/>
  <c r="E13" i="11"/>
  <c r="G13" i="11" s="1"/>
  <c r="E14" i="11" s="1"/>
  <c r="E12" i="11"/>
  <c r="E11" i="11"/>
  <c r="A8" i="11"/>
  <c r="A9" i="11" s="1"/>
  <c r="A10" i="11" s="1"/>
  <c r="A11" i="11" s="1"/>
  <c r="A12" i="11" s="1"/>
  <c r="A13" i="11" s="1"/>
  <c r="A14" i="11" s="1"/>
  <c r="A15" i="11" s="1"/>
  <c r="A16" i="11" s="1"/>
  <c r="A17" i="11" s="1"/>
  <c r="A18" i="11" s="1"/>
  <c r="G34" i="10"/>
  <c r="G35" i="10" s="1"/>
  <c r="G36" i="10" s="1"/>
  <c r="G37" i="10" s="1"/>
  <c r="G38" i="10" s="1"/>
  <c r="G39" i="10" s="1"/>
  <c r="G40" i="10" s="1"/>
  <c r="G41" i="10" s="1"/>
  <c r="G42" i="10" s="1"/>
  <c r="G43" i="10" s="1"/>
  <c r="G44" i="10" s="1"/>
  <c r="G45" i="10" s="1"/>
  <c r="G46" i="10" s="1"/>
  <c r="G47" i="10" s="1"/>
  <c r="G48" i="10" s="1"/>
  <c r="G49" i="10" s="1"/>
  <c r="G50" i="10" s="1"/>
  <c r="G51" i="10" s="1"/>
  <c r="G52" i="10" s="1"/>
  <c r="G17" i="10"/>
  <c r="E18" i="10" s="1"/>
  <c r="G18" i="10" s="1"/>
  <c r="E19" i="10" s="1"/>
  <c r="G19" i="10" s="1"/>
  <c r="E20" i="10" s="1"/>
  <c r="G20" i="10" s="1"/>
  <c r="E21" i="10" s="1"/>
  <c r="G21" i="10" s="1"/>
  <c r="E17" i="10"/>
  <c r="E16" i="10"/>
  <c r="E15" i="10"/>
  <c r="E13" i="10"/>
  <c r="G13" i="10" s="1"/>
  <c r="E14" i="10" s="1"/>
  <c r="E12" i="10"/>
  <c r="E11" i="10"/>
  <c r="A8" i="10"/>
  <c r="A9" i="10" s="1"/>
  <c r="A10" i="10" s="1"/>
  <c r="A11" i="10" s="1"/>
  <c r="A12" i="10" s="1"/>
  <c r="A13" i="10" s="1"/>
  <c r="A14" i="10" s="1"/>
  <c r="A15" i="10" s="1"/>
  <c r="A16" i="10" s="1"/>
  <c r="A17" i="10" s="1"/>
  <c r="A18" i="10" s="1"/>
  <c r="E12" i="9" l="1"/>
  <c r="E11" i="9"/>
  <c r="G35" i="9"/>
  <c r="G36" i="9" s="1"/>
  <c r="G37" i="9" s="1"/>
  <c r="G38" i="9" s="1"/>
  <c r="G39" i="9" s="1"/>
  <c r="G40" i="9" s="1"/>
  <c r="G41" i="9" s="1"/>
  <c r="G42" i="9" s="1"/>
  <c r="G43" i="9" s="1"/>
  <c r="G44" i="9" s="1"/>
  <c r="G45" i="9" s="1"/>
  <c r="G46" i="9" s="1"/>
  <c r="G47" i="9" s="1"/>
  <c r="G48" i="9" s="1"/>
  <c r="G49" i="9" s="1"/>
  <c r="G50" i="9" s="1"/>
  <c r="G51" i="9" s="1"/>
  <c r="G52" i="9" s="1"/>
  <c r="G34" i="9"/>
  <c r="A8" i="9"/>
  <c r="A9" i="9" s="1"/>
  <c r="A10" i="9" s="1"/>
  <c r="A11" i="9" s="1"/>
  <c r="A12" i="9" s="1"/>
  <c r="A13" i="9" s="1"/>
  <c r="A14" i="9" s="1"/>
  <c r="A15" i="9" s="1"/>
  <c r="A16" i="9" s="1"/>
  <c r="A17" i="9" s="1"/>
  <c r="A18" i="9" s="1"/>
  <c r="E13" i="9" l="1"/>
  <c r="G13" i="9" s="1"/>
  <c r="E14" i="9" l="1"/>
  <c r="E15" i="9" l="1"/>
  <c r="E16" i="9" l="1"/>
  <c r="E17" i="9" l="1"/>
  <c r="G17" i="9" s="1"/>
  <c r="E18" i="9" l="1"/>
  <c r="G18" i="9" s="1"/>
  <c r="E19" i="9" l="1"/>
  <c r="G19" i="9" s="1"/>
  <c r="E20" i="9" l="1"/>
  <c r="G20" i="9" s="1"/>
  <c r="E21" i="9" l="1"/>
  <c r="G21" i="9" s="1"/>
</calcChain>
</file>

<file path=xl/sharedStrings.xml><?xml version="1.0" encoding="utf-8"?>
<sst xmlns="http://schemas.openxmlformats.org/spreadsheetml/2006/main" count="487" uniqueCount="149">
  <si>
    <t>Date</t>
  </si>
  <si>
    <t>A</t>
  </si>
  <si>
    <t>B</t>
  </si>
  <si>
    <t>Day #</t>
  </si>
  <si>
    <t>Assignment Type</t>
  </si>
  <si>
    <t>Projects</t>
  </si>
  <si>
    <t>Exams</t>
  </si>
  <si>
    <t>Quizzes</t>
  </si>
  <si>
    <t>Classwork/Homework</t>
  </si>
  <si>
    <t>Six Week Exam</t>
  </si>
  <si>
    <t xml:space="preserve"> </t>
  </si>
  <si>
    <t>Exam</t>
  </si>
  <si>
    <t>Quiz</t>
  </si>
  <si>
    <t>Assignment Grade</t>
  </si>
  <si>
    <t>Assignment Calendar for</t>
  </si>
  <si>
    <t>Mr.P. Perez</t>
  </si>
  <si>
    <t>Check Complete</t>
  </si>
  <si>
    <t>Notes:</t>
  </si>
  <si>
    <t>Daily Participation Grade</t>
  </si>
  <si>
    <t>Student Name</t>
  </si>
  <si>
    <t>Period</t>
  </si>
  <si>
    <t>Assigned to... (student's names) + Extra Detail (write it in if blank or needed)</t>
  </si>
  <si>
    <t>First Day Procedures</t>
  </si>
  <si>
    <t>-</t>
  </si>
  <si>
    <t>Final</t>
  </si>
  <si>
    <t>Classwork/homework</t>
  </si>
  <si>
    <t>1/2A</t>
  </si>
  <si>
    <t>5/6A</t>
  </si>
  <si>
    <t>1/2B</t>
  </si>
  <si>
    <t>3/4B</t>
  </si>
  <si>
    <t>Reflections of the Day:</t>
  </si>
  <si>
    <t>7/8B Conference &amp; Planning</t>
  </si>
  <si>
    <t xml:space="preserve">3/4A </t>
  </si>
  <si>
    <t>7/8A Conference &amp; Planning</t>
  </si>
  <si>
    <t>[FIG 19]  Short Answer Response [use textual evidence]</t>
  </si>
  <si>
    <t>[FIG 19B]  Make connections across genres</t>
  </si>
  <si>
    <t>[1.B] Vocabulary Denotative/Connotative meaning of words</t>
  </si>
  <si>
    <t>[FIG19] Make complex inferences about text  Fiction</t>
  </si>
  <si>
    <t>[5.A] Develop characters through literary devices</t>
  </si>
  <si>
    <t>[FIG 19B] Make complex inference about text Expository</t>
  </si>
  <si>
    <t>[9.A] Summarize an Expository Text</t>
  </si>
  <si>
    <t xml:space="preserve">[9.C]       Draw conclusions / Make inferences about ideas and organizational patterns </t>
  </si>
  <si>
    <t>[1.A] Vocabulary Technical Academic Words</t>
  </si>
  <si>
    <t>[1.D] VocabularyForeign words or phrases</t>
  </si>
  <si>
    <t>[2B] Influence of mythic, classical, traditional lit on 20th &amp; 21st century lit</t>
  </si>
  <si>
    <t>[5C] Narrator’s Point of View</t>
  </si>
  <si>
    <t>[6A] Compare literary essays with personal examples and ideas</t>
  </si>
  <si>
    <t>[7A]       Explain irony, sarcasm, and paradox in literary works</t>
  </si>
  <si>
    <t xml:space="preserve">[12A]   Compare &amp; contrast visual images vs. non-visual texts </t>
  </si>
  <si>
    <t>[12D]  Evaluate changes in formality &amp; tone</t>
  </si>
  <si>
    <t>[Fig19B] Make complex inferences &amp; use text evidence to support understanding Nonfiction, Poetry, Drama, &amp; Media</t>
  </si>
  <si>
    <t>[9B] Differentiate between substantiated &amp;  unsubstantiated opinions in text</t>
  </si>
  <si>
    <t xml:space="preserve">[10A] Analyze relevance, quality, and credibility of evidence either to support or oppose argument </t>
  </si>
  <si>
    <t xml:space="preserve">[10B]  Analyze famous speeches for rhetorical devices </t>
  </si>
  <si>
    <t>[11A] Analyze clarity of objectives of procedural texts</t>
  </si>
  <si>
    <t xml:space="preserve">[11B] Analyze factual, quantitative, or technical data </t>
  </si>
  <si>
    <t xml:space="preserve">[12A]  Compare &amp; contrast how events are presented by visual images vs. non-visual texts </t>
  </si>
  <si>
    <t>[12D]  Evaluate changes in formality and tone within same medium for specific audience</t>
  </si>
  <si>
    <t xml:space="preserve">[Fig19B]   Make complex inferences about text and use textual evidence in Persuasive, Procedural, Media </t>
  </si>
  <si>
    <t xml:space="preserve">Readiness  </t>
  </si>
  <si>
    <t>Supporting</t>
  </si>
  <si>
    <t>Date:</t>
  </si>
  <si>
    <t xml:space="preserve">E1.15.A  write an [analytical] essay of sufficient length that includes </t>
  </si>
  <si>
    <t xml:space="preserve">E1.13.C  revise drafts to improve style, word choice, figurative language, sentence variety, and subtlety of meaning after rethinking how well questions of purpose, audience, and genre have been addressed </t>
  </si>
  <si>
    <t xml:space="preserve">E1.13.D  edit drafts for grammar, mechanics, and spelling </t>
  </si>
  <si>
    <t xml:space="preserve">(i) effective introductory and concluding paragraphs and a variety of sentence structures </t>
  </si>
  <si>
    <t xml:space="preserve">(ii) rhetorical devices, and transitions between paragraphs </t>
  </si>
  <si>
    <t>(iii) a controlling idea or thesis</t>
  </si>
  <si>
    <t xml:space="preserve">(iv) an organizing structure appropriate to purpose, audience, and context </t>
  </si>
  <si>
    <t xml:space="preserve">(v) relevant information and valid inferences </t>
  </si>
  <si>
    <t>E1.15.A write an [analytical] essay of sufficient length that includes</t>
  </si>
  <si>
    <t xml:space="preserve">(iii) a controlling idea or thesis </t>
  </si>
  <si>
    <t xml:space="preserve">E1.16  write an argumentative essay to the appropriate audience that includes </t>
  </si>
  <si>
    <t xml:space="preserve">(A)  a clear thesis or position based on logical reasons supported by precise and relevant evidence </t>
  </si>
  <si>
    <t xml:space="preserve">(D)  an organizing structure appropriate to the purpose, audience, and context </t>
  </si>
  <si>
    <t xml:space="preserve">(E)  an analysis of the relative value of specific data, facts, and ideas </t>
  </si>
  <si>
    <t>E1.13.D  edit drafts for grammar, mechanics, and spelling</t>
  </si>
  <si>
    <t xml:space="preserve">E1.17.A  use and understand the function of the following parts of speech in the context of reading, writing, [and speaking] </t>
  </si>
  <si>
    <t xml:space="preserve">E1.17.C  use a variety of correctly structured sentences (e.g., compound, complex, compound􀍲complex) </t>
  </si>
  <si>
    <t xml:space="preserve">E1.18.A  use conventions of capitalization; </t>
  </si>
  <si>
    <t xml:space="preserve">E1.18.B  use correct punctuation marks  </t>
  </si>
  <si>
    <t>E1.19.A  spell correctly, including using various resources to determine and check correct spellings</t>
  </si>
  <si>
    <t xml:space="preserve">E1.17.A use and understand the function of the following parts of speech in the context of reading, writing, [and speaking]: </t>
  </si>
  <si>
    <t xml:space="preserve">(i) more complex active and passive tenses and verbals (gerunds, infinitives, participles) </t>
  </si>
  <si>
    <t xml:space="preserve">(ii) restrictive and nonrestrictive relative clauses </t>
  </si>
  <si>
    <t xml:space="preserve">(iii) reciprocal pronouns (e.g., each other, one another) </t>
  </si>
  <si>
    <t xml:space="preserve">E1.18.B  use correct punctuation marks including </t>
  </si>
  <si>
    <t xml:space="preserve">(i) quotation marks to indicate sarcasm or irony </t>
  </si>
  <si>
    <t xml:space="preserve">(ii) comma placement in nonrestrictive phrases, clauses, and contrasting expressions </t>
  </si>
  <si>
    <t>Writing</t>
  </si>
  <si>
    <t xml:space="preserve">[1.E] Use a dictionary,  glossary, or  thesaurus to determine meanings </t>
  </si>
  <si>
    <t>[2A] How genres of texts with similar themes shape meaning</t>
  </si>
  <si>
    <t>[9D] Make logical connections between ideas and details and support with text evidence</t>
  </si>
  <si>
    <t>5/6B</t>
  </si>
  <si>
    <t>E1.13.B  structure ideas in a sustained and persuasive way (e.g., using outlines, note taking, graphic organizers, lists) and develop drafts in timed and open ended situations that include transitions and the rhetorical devices used to convey meaning.</t>
  </si>
  <si>
    <t xml:space="preserve">E1.14.A  write an engaging story with a well developed conflict and resolution, interesting and believable characters, and a range of literary strategies (e.g., dialogue, suspense) and devices to enhance the plot </t>
  </si>
  <si>
    <t xml:space="preserve">(C)  counter arguments based on evidence to anticipate and address objections </t>
  </si>
  <si>
    <t>[8.A] Explain controlling Ideas in expository texts supporting author’s purpose</t>
  </si>
  <si>
    <t>[5A] Non-linear plot vs. linear plot development</t>
  </si>
  <si>
    <t>[4A] Explain how dramatic conventions enhance dramatic text</t>
  </si>
  <si>
    <t>[3A] Analyze diction and imagery in poetry</t>
  </si>
  <si>
    <t>[2C] Relate figurative language of a lit work to its historical and cultural setting</t>
  </si>
  <si>
    <t>NO SUPPORTING for Category 4 Composition</t>
  </si>
  <si>
    <t>Reading</t>
  </si>
  <si>
    <t>R Category 5 Editing</t>
  </si>
  <si>
    <t>S Category 5 Editing</t>
  </si>
  <si>
    <t>R Category 6 Revision</t>
  </si>
  <si>
    <t>S Category 6 Revision</t>
  </si>
  <si>
    <t>R Category  4 Composition</t>
  </si>
  <si>
    <t>R Category 3 Informational Text</t>
  </si>
  <si>
    <t>S Category 3 Informational Text</t>
  </si>
  <si>
    <t>S Category 2 Literary Text</t>
  </si>
  <si>
    <t>R Category 1 Across Genres</t>
  </si>
  <si>
    <t>S Category 1 Across Genres</t>
  </si>
  <si>
    <t>R Category 2 Literary Text</t>
  </si>
  <si>
    <t>ELA IVI AP/DC  1st Six Weeks 2015-2016</t>
  </si>
  <si>
    <r>
      <rPr>
        <b/>
        <u/>
        <sz val="12"/>
        <color theme="1"/>
        <rFont val="Franklin Gothic Book"/>
        <family val="2"/>
        <scheme val="minor"/>
      </rPr>
      <t>To</t>
    </r>
    <r>
      <rPr>
        <sz val="12"/>
        <color theme="1"/>
        <rFont val="Franklin Gothic Book"/>
        <family val="2"/>
        <scheme val="minor"/>
      </rPr>
      <t xml:space="preserve"> Kill a Mockingbird</t>
    </r>
  </si>
  <si>
    <t>TKaM pgs</t>
  </si>
  <si>
    <t>To Kill a Mockingbird</t>
  </si>
  <si>
    <t>Mandala</t>
  </si>
  <si>
    <t>#1 Mandala</t>
  </si>
  <si>
    <t xml:space="preserve">#3 </t>
  </si>
  <si>
    <t xml:space="preserve">#4 </t>
  </si>
  <si>
    <t xml:space="preserve">#5 </t>
  </si>
  <si>
    <t xml:space="preserve">#6 </t>
  </si>
  <si>
    <t xml:space="preserve">#8 </t>
  </si>
  <si>
    <t xml:space="preserve">#9 </t>
  </si>
  <si>
    <t xml:space="preserve">#10 </t>
  </si>
  <si>
    <t xml:space="preserve">#11 </t>
  </si>
  <si>
    <t xml:space="preserve">#12 </t>
  </si>
  <si>
    <t>#7  Summer Reading</t>
  </si>
  <si>
    <t>Blue</t>
  </si>
  <si>
    <t>Purple</t>
  </si>
  <si>
    <t>Mr. Perez</t>
  </si>
  <si>
    <t>FDA</t>
  </si>
  <si>
    <t>Eyebrows</t>
  </si>
  <si>
    <t>Pepe</t>
  </si>
  <si>
    <t>LLsd</t>
  </si>
  <si>
    <t>NoName</t>
  </si>
  <si>
    <t>CDC</t>
  </si>
  <si>
    <t>Bobby</t>
  </si>
  <si>
    <t>RAY</t>
  </si>
  <si>
    <t>MJ2</t>
  </si>
  <si>
    <t>Brenda</t>
  </si>
  <si>
    <t>MANO</t>
  </si>
  <si>
    <t>My Papa"s Waltz</t>
  </si>
  <si>
    <t>NADA</t>
  </si>
  <si>
    <t>SAND</t>
  </si>
  <si>
    <t>Cerilean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</si>
</sst>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dd\-yy\ \(ddd\)"/>
    <numFmt numFmtId="165" formatCode="ddd\,\ mmm\ d\,\ yyyy"/>
  </numFmts>
  <fonts count="16" x14ac:knownFonts="1">
    <font>
      <sz val="11"/>
      <color theme="1"/>
      <name val="Franklin Gothic Book"/>
      <family val="2"/>
      <scheme val="minor"/>
    </font>
    <font>
      <sz val="12"/>
      <color theme="1"/>
      <name val="Franklin Gothic Book"/>
      <family val="2"/>
      <scheme val="minor"/>
    </font>
    <font>
      <sz val="14"/>
      <color theme="1"/>
      <name val="Franklin Gothic Book"/>
      <family val="2"/>
      <scheme val="minor"/>
    </font>
    <font>
      <sz val="11"/>
      <color theme="1"/>
      <name val="Franklin Gothic Book"/>
      <family val="2"/>
      <scheme val="minor"/>
    </font>
    <font>
      <u/>
      <sz val="14"/>
      <color theme="1"/>
      <name val="Franklin Gothic Book"/>
      <family val="2"/>
      <scheme val="minor"/>
    </font>
    <font>
      <sz val="8"/>
      <color theme="1"/>
      <name val="Franklin Gothic Book"/>
      <family val="2"/>
      <scheme val="minor"/>
    </font>
    <font>
      <b/>
      <u/>
      <sz val="12"/>
      <color theme="1"/>
      <name val="Franklin Gothic Book"/>
      <family val="2"/>
      <scheme val="minor"/>
    </font>
    <font>
      <sz val="5"/>
      <color theme="1"/>
      <name val="Franklin Gothic Book"/>
      <family val="2"/>
      <scheme val="minor"/>
    </font>
    <font>
      <b/>
      <sz val="8"/>
      <color theme="1"/>
      <name val="Franklin Gothic Book"/>
      <family val="2"/>
      <scheme val="minor"/>
    </font>
    <font>
      <sz val="9"/>
      <color theme="1"/>
      <name val="Franklin Gothic Book"/>
      <family val="2"/>
      <scheme val="minor"/>
    </font>
    <font>
      <sz val="10"/>
      <color theme="1"/>
      <name val="Franklin Gothic Book"/>
      <family val="2"/>
      <scheme val="minor"/>
    </font>
    <font>
      <sz val="16"/>
      <color theme="1"/>
      <name val="Franklin Gothic Book"/>
      <family val="2"/>
      <scheme val="minor"/>
    </font>
    <font>
      <b/>
      <sz val="11"/>
      <color theme="1"/>
      <name val="Franklin Gothic Book"/>
      <family val="2"/>
      <scheme val="minor"/>
    </font>
    <font>
      <b/>
      <sz val="20"/>
      <color theme="1"/>
      <name val="Franklin Gothic Book"/>
      <family val="2"/>
      <scheme val="minor"/>
    </font>
    <font>
      <b/>
      <u/>
      <sz val="20"/>
      <color theme="1"/>
      <name val="Franklin Gothic Book"/>
      <family val="2"/>
      <scheme val="minor"/>
    </font>
    <font>
      <b/>
      <sz val="10"/>
      <color theme="1"/>
      <name val="Franklin Gothic Book"/>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s>
  <cellStyleXfs count="2">
    <xf numFmtId="0" fontId="0" fillId="0" borderId="0"/>
    <xf numFmtId="0" fontId="3" fillId="2" borderId="0" applyNumberFormat="0" applyBorder="0" applyAlignment="0" applyProtection="0"/>
  </cellStyleXfs>
  <cellXfs count="225">
    <xf numFmtId="0" fontId="0" fillId="0" borderId="0" xfId="0"/>
    <xf numFmtId="0" fontId="1" fillId="0" borderId="0" xfId="0" applyFont="1"/>
    <xf numFmtId="0" fontId="2" fillId="0" borderId="0" xfId="0" applyFont="1"/>
    <xf numFmtId="0" fontId="2" fillId="0" borderId="2" xfId="0" applyFont="1" applyBorder="1"/>
    <xf numFmtId="9" fontId="2" fillId="0" borderId="0" xfId="0" applyNumberFormat="1" applyFont="1"/>
    <xf numFmtId="0" fontId="2" fillId="0" borderId="2"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2" fillId="2" borderId="0" xfId="1" applyFont="1" applyAlignment="1">
      <alignment horizontal="center"/>
    </xf>
    <xf numFmtId="0" fontId="2" fillId="2" borderId="0" xfId="1" applyFont="1"/>
    <xf numFmtId="0" fontId="2" fillId="2" borderId="1" xfId="1" applyFont="1" applyBorder="1"/>
    <xf numFmtId="0" fontId="2" fillId="2" borderId="1" xfId="1" applyFont="1" applyBorder="1" applyAlignment="1">
      <alignment horizontal="center"/>
    </xf>
    <xf numFmtId="0" fontId="2" fillId="2" borderId="0" xfId="1" applyFont="1" applyBorder="1" applyAlignment="1">
      <alignment horizontal="center"/>
    </xf>
    <xf numFmtId="0" fontId="2" fillId="0" borderId="4" xfId="0" applyFont="1" applyBorder="1"/>
    <xf numFmtId="0" fontId="2" fillId="0" borderId="5" xfId="0" applyFont="1" applyBorder="1"/>
    <xf numFmtId="0" fontId="2" fillId="0" borderId="7" xfId="0" applyFont="1" applyBorder="1"/>
    <xf numFmtId="0" fontId="2" fillId="0" borderId="9" xfId="0" applyFont="1" applyBorder="1"/>
    <xf numFmtId="0" fontId="2" fillId="0" borderId="10" xfId="0" applyFont="1" applyBorder="1"/>
    <xf numFmtId="0" fontId="2" fillId="3" borderId="0" xfId="0" applyFont="1" applyFill="1" applyAlignment="1">
      <alignment horizontal="center"/>
    </xf>
    <xf numFmtId="0" fontId="2" fillId="3" borderId="0" xfId="0" applyFont="1" applyFill="1"/>
    <xf numFmtId="0" fontId="2" fillId="3" borderId="1" xfId="0" applyFont="1" applyFill="1" applyBorder="1"/>
    <xf numFmtId="0" fontId="2" fillId="3" borderId="1" xfId="0" applyFont="1" applyFill="1" applyBorder="1" applyAlignment="1">
      <alignment horizontal="center"/>
    </xf>
    <xf numFmtId="0" fontId="2" fillId="3" borderId="0" xfId="0" applyFont="1" applyFill="1" applyBorder="1" applyAlignment="1">
      <alignment horizontal="center"/>
    </xf>
    <xf numFmtId="0" fontId="2" fillId="0" borderId="0" xfId="0" applyFont="1" applyAlignment="1"/>
    <xf numFmtId="0" fontId="2" fillId="0" borderId="9" xfId="0" applyFont="1" applyBorder="1" applyAlignment="1"/>
    <xf numFmtId="0" fontId="5" fillId="0" borderId="3" xfId="0" applyFont="1" applyBorder="1"/>
    <xf numFmtId="0" fontId="5" fillId="0" borderId="4" xfId="0" applyFont="1" applyBorder="1"/>
    <xf numFmtId="0" fontId="5" fillId="0" borderId="6" xfId="0" applyFont="1" applyBorder="1"/>
    <xf numFmtId="0" fontId="5" fillId="0" borderId="0" xfId="0" applyFont="1" applyBorder="1"/>
    <xf numFmtId="0" fontId="5" fillId="0" borderId="8" xfId="0" applyFont="1" applyBorder="1"/>
    <xf numFmtId="0" fontId="5" fillId="0" borderId="9" xfId="0" applyFont="1" applyBorder="1"/>
    <xf numFmtId="0" fontId="2" fillId="3" borderId="0" xfId="1" applyFont="1" applyFill="1" applyAlignment="1">
      <alignment horizontal="center"/>
    </xf>
    <xf numFmtId="0" fontId="2" fillId="3" borderId="0" xfId="1" applyFont="1" applyFill="1"/>
    <xf numFmtId="0" fontId="2" fillId="3" borderId="2" xfId="1" applyFont="1" applyFill="1" applyBorder="1"/>
    <xf numFmtId="0" fontId="2" fillId="3" borderId="0" xfId="1" applyFont="1" applyFill="1" applyAlignment="1">
      <alignment horizontal="center" wrapText="1"/>
    </xf>
    <xf numFmtId="0" fontId="2" fillId="3" borderId="2" xfId="1" applyFont="1" applyFill="1" applyBorder="1" applyAlignment="1">
      <alignment horizontal="center"/>
    </xf>
    <xf numFmtId="0" fontId="2" fillId="3" borderId="0" xfId="1" applyFont="1" applyFill="1" applyBorder="1" applyAlignment="1">
      <alignment horizontal="center"/>
    </xf>
    <xf numFmtId="0" fontId="2" fillId="3" borderId="1" xfId="1" applyFont="1" applyFill="1" applyBorder="1"/>
    <xf numFmtId="0" fontId="2" fillId="3" borderId="1" xfId="1" applyFont="1" applyFill="1" applyBorder="1" applyAlignment="1">
      <alignment horizontal="center"/>
    </xf>
    <xf numFmtId="0" fontId="4" fillId="0" borderId="0" xfId="0" applyFont="1" applyBorder="1" applyAlignment="1"/>
    <xf numFmtId="0" fontId="4" fillId="0" borderId="0" xfId="0" applyFont="1" applyBorder="1" applyAlignment="1">
      <alignment horizontal="center"/>
    </xf>
    <xf numFmtId="0" fontId="2" fillId="3" borderId="0" xfId="1" quotePrefix="1" applyFont="1" applyFill="1" applyAlignment="1">
      <alignment horizontal="center"/>
    </xf>
    <xf numFmtId="0" fontId="2" fillId="0" borderId="0" xfId="0" applyFont="1" applyAlignment="1">
      <alignment horizontal="left"/>
    </xf>
    <xf numFmtId="9" fontId="2" fillId="0" borderId="0" xfId="0" applyNumberFormat="1" applyFont="1" applyAlignment="1">
      <alignment horizontal="left"/>
    </xf>
    <xf numFmtId="0" fontId="2" fillId="0" borderId="0" xfId="0" applyFont="1" applyFill="1" applyAlignment="1">
      <alignment horizontal="center"/>
    </xf>
    <xf numFmtId="0" fontId="2" fillId="0" borderId="0" xfId="0" applyFont="1" applyFill="1"/>
    <xf numFmtId="0" fontId="2" fillId="0" borderId="0" xfId="1" applyFont="1" applyFill="1" applyAlignment="1">
      <alignment horizontal="center"/>
    </xf>
    <xf numFmtId="0" fontId="2" fillId="0" borderId="0" xfId="1" applyFont="1" applyFill="1" applyAlignment="1">
      <alignment horizontal="left"/>
    </xf>
    <xf numFmtId="0" fontId="2" fillId="0" borderId="2" xfId="0" applyFont="1" applyFill="1" applyBorder="1"/>
    <xf numFmtId="0" fontId="2" fillId="0" borderId="2" xfId="0"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xf numFmtId="0" fontId="2" fillId="0" borderId="1" xfId="0" applyFont="1" applyFill="1" applyBorder="1" applyAlignment="1">
      <alignment horizontal="center"/>
    </xf>
    <xf numFmtId="0" fontId="2" fillId="3" borderId="0" xfId="1" applyFont="1" applyFill="1" applyAlignment="1">
      <alignment horizontal="left"/>
    </xf>
    <xf numFmtId="0" fontId="2" fillId="0" borderId="0" xfId="1" quotePrefix="1" applyFont="1" applyFill="1" applyAlignment="1">
      <alignment horizontal="center"/>
    </xf>
    <xf numFmtId="0" fontId="4" fillId="0" borderId="9" xfId="0" applyFont="1" applyBorder="1" applyAlignment="1"/>
    <xf numFmtId="0" fontId="0" fillId="0" borderId="0" xfId="0"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horizontal="center" textRotation="255"/>
    </xf>
    <xf numFmtId="0" fontId="7" fillId="0" borderId="0" xfId="0" applyFont="1" applyAlignment="1">
      <alignment horizontal="center" vertical="center" wrapText="1" shrinkToFit="1"/>
    </xf>
    <xf numFmtId="0" fontId="0" fillId="0" borderId="0" xfId="0" applyBorder="1" applyAlignment="1">
      <alignment horizontal="center" vertical="center"/>
    </xf>
    <xf numFmtId="0" fontId="5" fillId="4" borderId="0" xfId="0" applyFont="1" applyFill="1" applyBorder="1" applyAlignment="1">
      <alignment horizontal="center" vertical="center" textRotation="255" wrapText="1"/>
    </xf>
    <xf numFmtId="0" fontId="0" fillId="0" borderId="21" xfId="0" applyBorder="1" applyAlignment="1">
      <alignment horizontal="center" vertical="center"/>
    </xf>
    <xf numFmtId="0" fontId="0" fillId="0" borderId="22" xfId="0" applyBorder="1" applyAlignment="1">
      <alignment horizontal="center" vertical="center"/>
    </xf>
    <xf numFmtId="0" fontId="8" fillId="4" borderId="0" xfId="0" applyFont="1" applyFill="1" applyBorder="1" applyAlignment="1">
      <alignment horizontal="center" vertical="center" wrapText="1" shrinkToFit="1"/>
    </xf>
    <xf numFmtId="0" fontId="0" fillId="4" borderId="0" xfId="0" applyFill="1" applyBorder="1" applyAlignment="1">
      <alignment horizontal="center" vertical="top" shrinkToFit="1"/>
    </xf>
    <xf numFmtId="0" fontId="0" fillId="4" borderId="0" xfId="0" applyFill="1" applyBorder="1" applyAlignment="1">
      <alignment horizontal="center" vertical="center"/>
    </xf>
    <xf numFmtId="0" fontId="0" fillId="0" borderId="23" xfId="0" applyBorder="1" applyAlignment="1">
      <alignment horizontal="center" vertical="center"/>
    </xf>
    <xf numFmtId="0" fontId="5" fillId="4" borderId="0" xfId="0" applyFont="1" applyFill="1" applyBorder="1" applyAlignment="1">
      <alignment horizontal="center" vertical="center" textRotation="255" wrapText="1" shrinkToFit="1"/>
    </xf>
    <xf numFmtId="0" fontId="5" fillId="4" borderId="0" xfId="0" applyFont="1" applyFill="1" applyBorder="1" applyAlignment="1">
      <alignment horizontal="center" vertical="center" wrapText="1" shrinkToFit="1"/>
    </xf>
    <xf numFmtId="0" fontId="10" fillId="0" borderId="23" xfId="0" applyFont="1" applyBorder="1" applyAlignment="1">
      <alignment horizontal="center" vertical="center"/>
    </xf>
    <xf numFmtId="0" fontId="10" fillId="0" borderId="0" xfId="0" applyFont="1" applyAlignment="1">
      <alignment horizontal="left" vertical="top"/>
    </xf>
    <xf numFmtId="0" fontId="10" fillId="0" borderId="0" xfId="0" applyFont="1" applyAlignment="1">
      <alignment horizontal="center" vertical="center"/>
    </xf>
    <xf numFmtId="0" fontId="10" fillId="0" borderId="22" xfId="0" applyFont="1" applyBorder="1" applyAlignment="1">
      <alignment horizontal="center" vertical="center"/>
    </xf>
    <xf numFmtId="0" fontId="0" fillId="4" borderId="24" xfId="0" applyFont="1" applyFill="1" applyBorder="1" applyAlignment="1">
      <alignment horizontal="justify" vertical="center" wrapText="1" shrinkToFit="1"/>
    </xf>
    <xf numFmtId="0" fontId="0" fillId="4" borderId="28" xfId="0" applyFont="1" applyFill="1" applyBorder="1" applyAlignment="1">
      <alignment horizontal="justify" vertical="center" wrapText="1" shrinkToFit="1"/>
    </xf>
    <xf numFmtId="0" fontId="0" fillId="4" borderId="26" xfId="0" applyFont="1" applyFill="1" applyBorder="1" applyAlignment="1">
      <alignment horizontal="justify" vertical="center" wrapText="1" shrinkToFit="1"/>
    </xf>
    <xf numFmtId="0" fontId="0" fillId="4" borderId="29" xfId="0" applyFont="1" applyFill="1" applyBorder="1" applyAlignment="1">
      <alignment horizontal="justify" vertical="center" wrapText="1" shrinkToFit="1"/>
    </xf>
    <xf numFmtId="0" fontId="0" fillId="8" borderId="32" xfId="0" applyFont="1" applyFill="1" applyBorder="1" applyAlignment="1">
      <alignment horizontal="justify" vertical="center" wrapText="1" shrinkToFit="1"/>
    </xf>
    <xf numFmtId="0" fontId="0" fillId="8" borderId="26" xfId="0" applyFont="1" applyFill="1" applyBorder="1" applyAlignment="1">
      <alignment horizontal="justify" vertical="center" wrapText="1" shrinkToFit="1"/>
    </xf>
    <xf numFmtId="0" fontId="10" fillId="9" borderId="32" xfId="0" applyFont="1" applyFill="1" applyBorder="1" applyAlignment="1">
      <alignment horizontal="justify" vertical="center" wrapText="1" shrinkToFit="1"/>
    </xf>
    <xf numFmtId="0" fontId="0" fillId="9" borderId="26" xfId="0" applyFont="1" applyFill="1" applyBorder="1" applyAlignment="1">
      <alignment horizontal="justify" vertical="center" wrapText="1" shrinkToFit="1"/>
    </xf>
    <xf numFmtId="0" fontId="0" fillId="6" borderId="32" xfId="0" applyFont="1" applyFill="1" applyBorder="1" applyAlignment="1">
      <alignment horizontal="justify" vertical="center" wrapText="1" shrinkToFit="1"/>
    </xf>
    <xf numFmtId="0" fontId="0" fillId="6" borderId="26" xfId="0" applyFont="1" applyFill="1" applyBorder="1" applyAlignment="1">
      <alignment horizontal="justify" vertical="center" wrapText="1" shrinkToFit="1"/>
    </xf>
    <xf numFmtId="0" fontId="0" fillId="6" borderId="29" xfId="0" applyFont="1" applyFill="1" applyBorder="1" applyAlignment="1">
      <alignment horizontal="justify" vertical="center" wrapText="1" shrinkToFit="1"/>
    </xf>
    <xf numFmtId="0" fontId="0" fillId="7" borderId="31" xfId="0" applyFont="1" applyFill="1" applyBorder="1" applyAlignment="1">
      <alignment horizontal="justify" vertical="center" wrapText="1" shrinkToFit="1"/>
    </xf>
    <xf numFmtId="0" fontId="9" fillId="7" borderId="24" xfId="0" applyFont="1" applyFill="1" applyBorder="1" applyAlignment="1">
      <alignment horizontal="justify" vertical="center" wrapText="1" shrinkToFit="1"/>
    </xf>
    <xf numFmtId="0" fontId="0" fillId="7" borderId="24" xfId="0" applyFont="1" applyFill="1" applyBorder="1" applyAlignment="1">
      <alignment horizontal="justify" vertical="center" wrapText="1" shrinkToFit="1"/>
    </xf>
    <xf numFmtId="0" fontId="10" fillId="7" borderId="24" xfId="0" applyFont="1" applyFill="1" applyBorder="1" applyAlignment="1">
      <alignment horizontal="justify" vertical="center" wrapText="1" shrinkToFit="1"/>
    </xf>
    <xf numFmtId="0" fontId="0" fillId="7" borderId="28" xfId="0" applyFont="1" applyFill="1" applyBorder="1" applyAlignment="1">
      <alignment horizontal="justify" vertical="center" wrapText="1" shrinkToFit="1"/>
    </xf>
    <xf numFmtId="0" fontId="0" fillId="7" borderId="26" xfId="0" applyFont="1" applyFill="1" applyBorder="1" applyAlignment="1">
      <alignment horizontal="justify" vertical="center" wrapText="1" shrinkToFit="1"/>
    </xf>
    <xf numFmtId="0" fontId="0" fillId="7" borderId="29" xfId="0" applyFont="1" applyFill="1" applyBorder="1" applyAlignment="1">
      <alignment horizontal="justify" vertical="center" wrapText="1" shrinkToFit="1"/>
    </xf>
    <xf numFmtId="0" fontId="0" fillId="9" borderId="29" xfId="0" applyFont="1" applyFill="1" applyBorder="1" applyAlignment="1">
      <alignment horizontal="justify" vertical="center" wrapText="1" shrinkToFit="1"/>
    </xf>
    <xf numFmtId="0" fontId="10" fillId="7" borderId="32" xfId="0" applyFont="1" applyFill="1" applyBorder="1" applyAlignment="1">
      <alignment horizontal="justify" vertical="center" wrapText="1" shrinkToFit="1"/>
    </xf>
    <xf numFmtId="0" fontId="0" fillId="8" borderId="29" xfId="0" applyFont="1" applyFill="1" applyBorder="1" applyAlignment="1">
      <alignment horizontal="justify" vertical="center" wrapText="1" shrinkToFit="1"/>
    </xf>
    <xf numFmtId="0" fontId="11" fillId="10" borderId="12" xfId="0" applyFont="1" applyFill="1" applyBorder="1" applyAlignment="1">
      <alignment horizontal="center" vertical="center" wrapText="1" shrinkToFit="1"/>
    </xf>
    <xf numFmtId="0" fontId="13" fillId="3" borderId="19" xfId="0" applyFont="1" applyFill="1" applyBorder="1" applyAlignment="1">
      <alignment horizontal="center" vertical="center"/>
    </xf>
    <xf numFmtId="0" fontId="13" fillId="10" borderId="17" xfId="0" applyFont="1" applyFill="1" applyBorder="1" applyAlignment="1">
      <alignment horizontal="center" vertical="center"/>
    </xf>
    <xf numFmtId="164" fontId="14" fillId="10" borderId="17" xfId="0" applyNumberFormat="1" applyFont="1" applyFill="1" applyBorder="1" applyAlignment="1">
      <alignment horizontal="center" vertical="center"/>
    </xf>
    <xf numFmtId="0" fontId="0" fillId="4" borderId="31" xfId="0" applyFont="1" applyFill="1" applyBorder="1" applyAlignment="1">
      <alignment horizontal="justify" vertical="center" wrapText="1" shrinkToFit="1"/>
    </xf>
    <xf numFmtId="0" fontId="0" fillId="4" borderId="32" xfId="0" applyFont="1" applyFill="1" applyBorder="1" applyAlignment="1">
      <alignment horizontal="justify" vertical="center" wrapText="1" shrinkToFit="1"/>
    </xf>
    <xf numFmtId="0" fontId="2" fillId="0" borderId="0" xfId="0" applyFont="1" applyAlignment="1">
      <alignment horizontal="right"/>
    </xf>
    <xf numFmtId="0" fontId="2" fillId="0" borderId="0" xfId="0" applyFont="1" applyAlignment="1">
      <alignment horizontal="center"/>
    </xf>
    <xf numFmtId="0" fontId="2" fillId="2" borderId="0" xfId="1" applyFont="1" applyAlignment="1">
      <alignment horizontal="center" wrapText="1"/>
    </xf>
    <xf numFmtId="165" fontId="2" fillId="2" borderId="0" xfId="1" applyNumberFormat="1" applyFont="1" applyAlignment="1">
      <alignment horizontal="center"/>
    </xf>
    <xf numFmtId="165" fontId="2" fillId="0" borderId="0" xfId="0" applyNumberFormat="1" applyFont="1" applyAlignment="1">
      <alignment horizontal="center"/>
    </xf>
    <xf numFmtId="165" fontId="2" fillId="3" borderId="0" xfId="1" applyNumberFormat="1" applyFont="1" applyFill="1" applyAlignment="1">
      <alignment horizontal="center"/>
    </xf>
    <xf numFmtId="165" fontId="2" fillId="0" borderId="0" xfId="0" applyNumberFormat="1" applyFont="1" applyFill="1" applyAlignment="1">
      <alignment horizontal="center"/>
    </xf>
    <xf numFmtId="165" fontId="2" fillId="3" borderId="0" xfId="1" applyNumberFormat="1" applyFont="1" applyFill="1" applyAlignment="1">
      <alignment horizontal="center" shrinkToFit="1"/>
    </xf>
    <xf numFmtId="165" fontId="2" fillId="0" borderId="0" xfId="0" applyNumberFormat="1" applyFont="1" applyFill="1" applyAlignment="1">
      <alignment horizontal="center" shrinkToFit="1"/>
    </xf>
    <xf numFmtId="165" fontId="2" fillId="3" borderId="0" xfId="0" applyNumberFormat="1" applyFont="1" applyFill="1" applyAlignment="1">
      <alignment horizontal="center"/>
    </xf>
    <xf numFmtId="0" fontId="1" fillId="0" borderId="0" xfId="1" applyFont="1" applyFill="1" applyAlignment="1">
      <alignment horizontal="center" wrapText="1" shrinkToFit="1"/>
    </xf>
    <xf numFmtId="0" fontId="2" fillId="0" borderId="0" xfId="1" applyFont="1" applyFill="1"/>
    <xf numFmtId="0" fontId="2" fillId="0" borderId="0" xfId="0" applyFont="1" applyFill="1" applyAlignment="1">
      <alignment horizontal="left"/>
    </xf>
    <xf numFmtId="0" fontId="2" fillId="0" borderId="1" xfId="0" applyFont="1" applyBorder="1" applyAlignment="1">
      <alignment horizontal="center" vertical="center"/>
    </xf>
    <xf numFmtId="0" fontId="2" fillId="3" borderId="0" xfId="0" applyFont="1" applyFill="1" applyAlignment="1">
      <alignment horizontal="center"/>
    </xf>
    <xf numFmtId="0" fontId="2" fillId="0" borderId="0" xfId="0" applyFont="1" applyAlignment="1">
      <alignment horizontal="center"/>
    </xf>
    <xf numFmtId="0" fontId="2" fillId="0" borderId="0" xfId="0" applyFont="1" applyAlignment="1">
      <alignment horizontal="right"/>
    </xf>
    <xf numFmtId="0" fontId="2" fillId="2" borderId="0" xfId="1" applyFont="1" applyAlignment="1">
      <alignment horizontal="center" wrapText="1"/>
    </xf>
    <xf numFmtId="165" fontId="14" fillId="3" borderId="2" xfId="0" applyNumberFormat="1" applyFont="1" applyFill="1" applyBorder="1" applyAlignment="1">
      <alignment horizontal="center" vertical="center"/>
    </xf>
    <xf numFmtId="0" fontId="2" fillId="0" borderId="0" xfId="0" applyFont="1" applyAlignment="1">
      <alignment horizont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17" xfId="0" applyFont="1" applyBorder="1" applyAlignment="1">
      <alignment horizontal="center"/>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2" fillId="2" borderId="0" xfId="1" applyFont="1" applyAlignment="1">
      <alignment horizontal="center" wrapText="1"/>
    </xf>
    <xf numFmtId="0" fontId="2" fillId="3" borderId="0" xfId="0" applyFont="1" applyFill="1" applyAlignment="1">
      <alignment horizontal="center"/>
    </xf>
    <xf numFmtId="0" fontId="2" fillId="0" borderId="0" xfId="0" applyFont="1" applyAlignment="1">
      <alignment horizontal="right"/>
    </xf>
    <xf numFmtId="0" fontId="2" fillId="0" borderId="0" xfId="0" applyFont="1" applyAlignment="1">
      <alignment horizontal="right" shrinkToFit="1"/>
    </xf>
    <xf numFmtId="0" fontId="1" fillId="0" borderId="17" xfId="0" applyFont="1" applyBorder="1" applyAlignment="1">
      <alignment horizontal="center" vertical="top" wrapText="1"/>
    </xf>
    <xf numFmtId="0" fontId="1" fillId="0" borderId="1" xfId="0" applyFont="1" applyBorder="1" applyAlignment="1">
      <alignment horizontal="center" vertical="top" wrapText="1"/>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3" fillId="3" borderId="19" xfId="0" applyFont="1" applyFill="1" applyBorder="1" applyAlignment="1">
      <alignment horizontal="center"/>
    </xf>
    <xf numFmtId="0" fontId="13" fillId="3" borderId="2" xfId="0" applyFont="1" applyFill="1" applyBorder="1" applyAlignment="1">
      <alignment horizontal="center"/>
    </xf>
    <xf numFmtId="0" fontId="13" fillId="3" borderId="20" xfId="0" applyFont="1" applyFill="1" applyBorder="1" applyAlignment="1">
      <alignment horizontal="center"/>
    </xf>
    <xf numFmtId="0" fontId="0" fillId="3" borderId="2" xfId="0" applyFill="1" applyBorder="1" applyAlignment="1">
      <alignment horizontal="center" vertical="center"/>
    </xf>
    <xf numFmtId="0" fontId="11" fillId="9" borderId="19" xfId="0" applyFont="1" applyFill="1" applyBorder="1" applyAlignment="1">
      <alignment horizontal="center" vertical="center"/>
    </xf>
    <xf numFmtId="0" fontId="11" fillId="9" borderId="20" xfId="0" applyFont="1" applyFill="1" applyBorder="1" applyAlignment="1">
      <alignment horizontal="center" vertical="center"/>
    </xf>
    <xf numFmtId="0" fontId="15" fillId="4" borderId="30" xfId="0" applyFont="1" applyFill="1" applyBorder="1" applyAlignment="1">
      <alignment horizontal="center" vertical="center" textRotation="255" wrapText="1" shrinkToFit="1"/>
    </xf>
    <xf numFmtId="0" fontId="15" fillId="4" borderId="25" xfId="0" applyFont="1" applyFill="1" applyBorder="1" applyAlignment="1">
      <alignment horizontal="center" vertical="center" textRotation="255" wrapText="1" shrinkToFit="1"/>
    </xf>
    <xf numFmtId="0" fontId="15" fillId="4" borderId="27" xfId="0" applyFont="1" applyFill="1" applyBorder="1" applyAlignment="1">
      <alignment horizontal="center" vertical="center" textRotation="255" wrapText="1" shrinkToFit="1"/>
    </xf>
    <xf numFmtId="0" fontId="15" fillId="4" borderId="31" xfId="0" applyFont="1" applyFill="1" applyBorder="1" applyAlignment="1">
      <alignment horizontal="center" vertical="center" textRotation="255" wrapText="1"/>
    </xf>
    <xf numFmtId="0" fontId="15" fillId="4" borderId="24" xfId="0" applyFont="1" applyFill="1" applyBorder="1" applyAlignment="1">
      <alignment horizontal="center" vertical="center" textRotation="255" wrapText="1"/>
    </xf>
    <xf numFmtId="0" fontId="15" fillId="4" borderId="28" xfId="0" applyFont="1" applyFill="1" applyBorder="1" applyAlignment="1">
      <alignment horizontal="center" vertical="center" textRotation="255" wrapText="1"/>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19"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0" fillId="0" borderId="12" xfId="0" applyBorder="1" applyAlignment="1">
      <alignment horizontal="center" vertical="top" shrinkToFit="1"/>
    </xf>
    <xf numFmtId="0" fontId="0" fillId="0" borderId="13" xfId="0" applyBorder="1" applyAlignment="1">
      <alignment horizontal="center" vertical="top" shrinkToFit="1"/>
    </xf>
    <xf numFmtId="0" fontId="0" fillId="0" borderId="14" xfId="0" applyBorder="1" applyAlignment="1">
      <alignment horizontal="center" vertical="top" shrinkToFit="1"/>
    </xf>
    <xf numFmtId="0" fontId="0" fillId="0" borderId="11" xfId="0" applyBorder="1" applyAlignment="1">
      <alignment horizontal="center" vertical="top" shrinkToFit="1"/>
    </xf>
    <xf numFmtId="0" fontId="0" fillId="0" borderId="15" xfId="0" applyBorder="1" applyAlignment="1">
      <alignment horizontal="center" vertical="top" shrinkToFit="1"/>
    </xf>
    <xf numFmtId="0" fontId="0" fillId="0" borderId="16" xfId="0" applyBorder="1" applyAlignment="1">
      <alignment horizontal="center" vertical="top" shrinkToFit="1"/>
    </xf>
    <xf numFmtId="0" fontId="12" fillId="8" borderId="31" xfId="0" applyFont="1" applyFill="1" applyBorder="1" applyAlignment="1">
      <alignment horizontal="center" vertical="center" textRotation="255" wrapText="1"/>
    </xf>
    <xf numFmtId="0" fontId="12" fillId="8" borderId="24" xfId="0" applyFont="1" applyFill="1" applyBorder="1" applyAlignment="1">
      <alignment horizontal="center" vertical="center" textRotation="255" wrapText="1"/>
    </xf>
    <xf numFmtId="0" fontId="12" fillId="8" borderId="28" xfId="0" applyFont="1" applyFill="1" applyBorder="1" applyAlignment="1">
      <alignment horizontal="center" vertical="center" textRotation="255" wrapText="1"/>
    </xf>
    <xf numFmtId="0" fontId="12" fillId="9" borderId="30" xfId="0" applyFont="1" applyFill="1" applyBorder="1" applyAlignment="1">
      <alignment horizontal="center" vertical="center" textRotation="255" wrapText="1" shrinkToFit="1"/>
    </xf>
    <xf numFmtId="0" fontId="12" fillId="9" borderId="25" xfId="0" applyFont="1" applyFill="1" applyBorder="1" applyAlignment="1">
      <alignment horizontal="center" vertical="center" textRotation="255" wrapText="1" shrinkToFit="1"/>
    </xf>
    <xf numFmtId="0" fontId="12" fillId="9" borderId="27" xfId="0" applyFont="1" applyFill="1" applyBorder="1" applyAlignment="1">
      <alignment horizontal="center" vertical="center" textRotation="255" wrapText="1" shrinkToFit="1"/>
    </xf>
    <xf numFmtId="0" fontId="0" fillId="9" borderId="31" xfId="0" applyFont="1" applyFill="1" applyBorder="1" applyAlignment="1">
      <alignment horizontal="center" vertical="center" wrapText="1" shrinkToFit="1"/>
    </xf>
    <xf numFmtId="0" fontId="0" fillId="9" borderId="24" xfId="0" applyFont="1" applyFill="1" applyBorder="1" applyAlignment="1">
      <alignment horizontal="center" vertical="center" wrapText="1" shrinkToFit="1"/>
    </xf>
    <xf numFmtId="0" fontId="12" fillId="8" borderId="30" xfId="0" applyFont="1" applyFill="1" applyBorder="1" applyAlignment="1">
      <alignment horizontal="center" vertical="center" textRotation="255" wrapText="1" shrinkToFit="1"/>
    </xf>
    <xf numFmtId="0" fontId="12" fillId="8" borderId="25" xfId="0" applyFont="1" applyFill="1" applyBorder="1" applyAlignment="1">
      <alignment horizontal="center" vertical="center" textRotation="255" wrapText="1" shrinkToFit="1"/>
    </xf>
    <xf numFmtId="0" fontId="12" fillId="8" borderId="27" xfId="0" applyFont="1" applyFill="1" applyBorder="1" applyAlignment="1">
      <alignment horizontal="center" vertical="center" textRotation="255" wrapText="1" shrinkToFit="1"/>
    </xf>
    <xf numFmtId="0" fontId="13" fillId="10" borderId="12" xfId="0" applyFont="1" applyFill="1" applyBorder="1" applyAlignment="1">
      <alignment horizontal="center" vertical="center" wrapText="1" shrinkToFit="1"/>
    </xf>
    <xf numFmtId="0" fontId="13" fillId="10" borderId="17" xfId="0" applyFont="1" applyFill="1" applyBorder="1" applyAlignment="1">
      <alignment horizontal="center" vertical="center" wrapText="1" shrinkToFit="1"/>
    </xf>
    <xf numFmtId="0" fontId="13" fillId="10" borderId="13" xfId="0" applyFont="1" applyFill="1" applyBorder="1" applyAlignment="1">
      <alignment horizontal="center" vertical="center" wrapText="1" shrinkToFit="1"/>
    </xf>
    <xf numFmtId="0" fontId="9" fillId="5" borderId="24" xfId="0" applyFont="1" applyFill="1" applyBorder="1" applyAlignment="1">
      <alignment horizontal="justify" vertical="center" wrapText="1" shrinkToFit="1"/>
    </xf>
    <xf numFmtId="0" fontId="10" fillId="5" borderId="24" xfId="0" applyFont="1" applyFill="1" applyBorder="1" applyAlignment="1">
      <alignment horizontal="justify" vertical="center" wrapText="1" shrinkToFit="1"/>
    </xf>
    <xf numFmtId="0" fontId="12" fillId="5" borderId="30" xfId="0" applyFont="1" applyFill="1" applyBorder="1" applyAlignment="1">
      <alignment horizontal="center" vertical="center" textRotation="255" wrapText="1"/>
    </xf>
    <xf numFmtId="0" fontId="12" fillId="5" borderId="25" xfId="0" applyFont="1" applyFill="1" applyBorder="1" applyAlignment="1">
      <alignment horizontal="center" vertical="center" textRotation="255" wrapText="1"/>
    </xf>
    <xf numFmtId="0" fontId="12" fillId="5" borderId="27" xfId="0" applyFont="1" applyFill="1" applyBorder="1" applyAlignment="1">
      <alignment horizontal="center" vertical="center" textRotation="255" wrapText="1"/>
    </xf>
    <xf numFmtId="0" fontId="0" fillId="9" borderId="28" xfId="0" applyFont="1" applyFill="1" applyBorder="1" applyAlignment="1">
      <alignment horizontal="center" vertical="center" wrapText="1" shrinkToFit="1"/>
    </xf>
    <xf numFmtId="0" fontId="12" fillId="9" borderId="31" xfId="0" applyFont="1" applyFill="1" applyBorder="1" applyAlignment="1">
      <alignment horizontal="center" vertical="center" textRotation="255" wrapText="1"/>
    </xf>
    <xf numFmtId="0" fontId="12" fillId="9" borderId="24" xfId="0" applyFont="1" applyFill="1" applyBorder="1" applyAlignment="1">
      <alignment horizontal="center" vertical="center" textRotation="255" wrapText="1"/>
    </xf>
    <xf numFmtId="0" fontId="12" fillId="9" borderId="28" xfId="0" applyFont="1" applyFill="1" applyBorder="1" applyAlignment="1">
      <alignment horizontal="center" vertical="center" textRotation="255" wrapText="1"/>
    </xf>
    <xf numFmtId="0" fontId="0" fillId="8" borderId="24" xfId="0" applyFont="1" applyFill="1" applyBorder="1" applyAlignment="1">
      <alignment horizontal="justify" vertical="center" wrapText="1" shrinkToFit="1"/>
    </xf>
    <xf numFmtId="0" fontId="0" fillId="8" borderId="28" xfId="0" applyFont="1" applyFill="1" applyBorder="1" applyAlignment="1">
      <alignment horizontal="justify" vertical="center" wrapText="1" shrinkToFit="1"/>
    </xf>
    <xf numFmtId="0" fontId="0" fillId="8" borderId="31" xfId="0" applyFont="1" applyFill="1" applyBorder="1" applyAlignment="1">
      <alignment horizontal="justify" vertical="center" wrapText="1" shrinkToFit="1"/>
    </xf>
    <xf numFmtId="0" fontId="0" fillId="5" borderId="32" xfId="0" applyFill="1" applyBorder="1" applyAlignment="1">
      <alignment horizontal="center" vertical="center" textRotation="255" wrapText="1"/>
    </xf>
    <xf numFmtId="0" fontId="0" fillId="5" borderId="26" xfId="0" applyFill="1" applyBorder="1" applyAlignment="1">
      <alignment horizontal="center" vertical="center" textRotation="255" wrapText="1"/>
    </xf>
    <xf numFmtId="0" fontId="0" fillId="5" borderId="29" xfId="0" applyFill="1" applyBorder="1" applyAlignment="1">
      <alignment horizontal="center" vertical="center" textRotation="255" wrapText="1"/>
    </xf>
    <xf numFmtId="0" fontId="1" fillId="10" borderId="18" xfId="0" applyFont="1" applyFill="1" applyBorder="1" applyAlignment="1">
      <alignment horizontal="center" vertical="center"/>
    </xf>
    <xf numFmtId="0" fontId="12" fillId="6" borderId="31" xfId="0" applyFont="1" applyFill="1" applyBorder="1" applyAlignment="1">
      <alignment horizontal="center" vertical="center" textRotation="255" wrapText="1"/>
    </xf>
    <xf numFmtId="0" fontId="12" fillId="6" borderId="24" xfId="0" applyFont="1" applyFill="1" applyBorder="1" applyAlignment="1">
      <alignment horizontal="center" vertical="center" textRotation="255" wrapText="1"/>
    </xf>
    <xf numFmtId="0" fontId="12" fillId="6" borderId="28" xfId="0" applyFont="1" applyFill="1" applyBorder="1" applyAlignment="1">
      <alignment horizontal="center" vertical="center" textRotation="255" wrapText="1"/>
    </xf>
    <xf numFmtId="0" fontId="12" fillId="7" borderId="31" xfId="0" applyFont="1" applyFill="1" applyBorder="1" applyAlignment="1">
      <alignment horizontal="center" vertical="center" textRotation="255" wrapText="1"/>
    </xf>
    <xf numFmtId="0" fontId="12" fillId="7" borderId="24" xfId="0" applyFont="1" applyFill="1" applyBorder="1" applyAlignment="1">
      <alignment horizontal="center" vertical="center" textRotation="255" wrapText="1"/>
    </xf>
    <xf numFmtId="0" fontId="12" fillId="7" borderId="28" xfId="0" applyFont="1" applyFill="1" applyBorder="1" applyAlignment="1">
      <alignment horizontal="center" vertical="center" textRotation="255" wrapText="1"/>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2" fillId="7" borderId="30" xfId="0" applyFont="1" applyFill="1" applyBorder="1" applyAlignment="1">
      <alignment horizontal="center" vertical="center" textRotation="255" wrapText="1" shrinkToFit="1"/>
    </xf>
    <xf numFmtId="0" fontId="12" fillId="7" borderId="25" xfId="0" applyFont="1" applyFill="1" applyBorder="1" applyAlignment="1">
      <alignment horizontal="center" vertical="center" textRotation="255" wrapText="1" shrinkToFit="1"/>
    </xf>
    <xf numFmtId="0" fontId="12" fillId="7" borderId="27" xfId="0" applyFont="1" applyFill="1" applyBorder="1" applyAlignment="1">
      <alignment horizontal="center" vertical="center" textRotation="255" wrapText="1" shrinkToFit="1"/>
    </xf>
    <xf numFmtId="0" fontId="0" fillId="6" borderId="31" xfId="0" applyFont="1" applyFill="1" applyBorder="1" applyAlignment="1">
      <alignment horizontal="justify" vertical="center" wrapText="1" shrinkToFit="1"/>
    </xf>
    <xf numFmtId="0" fontId="0" fillId="6" borderId="24" xfId="0" applyFont="1" applyFill="1" applyBorder="1" applyAlignment="1">
      <alignment horizontal="justify" vertical="center" wrapText="1" shrinkToFit="1"/>
    </xf>
    <xf numFmtId="0" fontId="0" fillId="6" borderId="28" xfId="0" applyFont="1" applyFill="1" applyBorder="1" applyAlignment="1">
      <alignment horizontal="justify" vertical="center" wrapText="1" shrinkToFit="1"/>
    </xf>
    <xf numFmtId="0" fontId="12" fillId="6" borderId="30" xfId="0" applyFont="1" applyFill="1" applyBorder="1" applyAlignment="1">
      <alignment horizontal="center" vertical="center" textRotation="255" wrapText="1" shrinkToFit="1"/>
    </xf>
    <xf numFmtId="0" fontId="12" fillId="6" borderId="25" xfId="0" applyFont="1" applyFill="1" applyBorder="1" applyAlignment="1">
      <alignment horizontal="center" vertical="center" textRotation="255" wrapText="1" shrinkToFit="1"/>
    </xf>
    <xf numFmtId="0" fontId="12" fillId="6" borderId="27" xfId="0" applyFont="1" applyFill="1" applyBorder="1" applyAlignment="1">
      <alignment horizontal="center" vertical="center" textRotation="255" wrapText="1" shrinkToFit="1"/>
    </xf>
    <xf numFmtId="0" fontId="11" fillId="10" borderId="12" xfId="0" applyFont="1" applyFill="1" applyBorder="1" applyAlignment="1">
      <alignment horizontal="center" vertical="center"/>
    </xf>
    <xf numFmtId="0" fontId="11" fillId="10" borderId="17" xfId="0" applyFont="1" applyFill="1" applyBorder="1" applyAlignment="1">
      <alignment horizontal="center" vertical="center"/>
    </xf>
    <xf numFmtId="0" fontId="11" fillId="10" borderId="13" xfId="0" applyFont="1" applyFill="1" applyBorder="1" applyAlignment="1">
      <alignment horizontal="center" vertical="center"/>
    </xf>
    <xf numFmtId="0" fontId="5" fillId="5" borderId="31" xfId="0" applyFont="1" applyFill="1" applyBorder="1" applyAlignment="1">
      <alignment horizontal="justify" vertical="center" wrapText="1" shrinkToFit="1"/>
    </xf>
    <xf numFmtId="0" fontId="10" fillId="5" borderId="28" xfId="0" applyFont="1" applyFill="1" applyBorder="1" applyAlignment="1">
      <alignment horizontal="justify" vertical="center" wrapText="1" shrinkToFit="1"/>
    </xf>
  </cellXfs>
  <cellStyles count="2">
    <cellStyle name="20% - Accent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10</xdr:col>
      <xdr:colOff>665479</xdr:colOff>
      <xdr:row>4</xdr:row>
      <xdr:rowOff>266700</xdr:rowOff>
    </xdr:from>
    <xdr:to>
      <xdr:col>10</xdr:col>
      <xdr:colOff>1220470</xdr:colOff>
      <xdr:row>7</xdr:row>
      <xdr:rowOff>73025</xdr:rowOff>
    </xdr:to>
    <xdr:pic>
      <xdr:nvPicPr>
        <xdr:cNvPr id="2" name="Picture 1" descr="C:\Users\Paul\AppData\Local\Microsoft\Windows\Temporary Internet Files\Content.IE5\14IZ7A4G\MC910217008[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0254" y="1333500"/>
          <a:ext cx="564516"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665479</xdr:colOff>
      <xdr:row>4</xdr:row>
      <xdr:rowOff>266700</xdr:rowOff>
    </xdr:from>
    <xdr:to>
      <xdr:col>10</xdr:col>
      <xdr:colOff>1229995</xdr:colOff>
      <xdr:row>5</xdr:row>
      <xdr:rowOff>301625</xdr:rowOff>
    </xdr:to>
    <xdr:pic>
      <xdr:nvPicPr>
        <xdr:cNvPr id="4" name="Picture 3" descr="C:\Users\Paul\AppData\Local\Microsoft\Windows\Temporary Internet Files\Content.IE5\14IZ7A4G\MC910217008[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4854" y="1346200"/>
          <a:ext cx="564516"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665479</xdr:colOff>
      <xdr:row>4</xdr:row>
      <xdr:rowOff>266700</xdr:rowOff>
    </xdr:from>
    <xdr:to>
      <xdr:col>10</xdr:col>
      <xdr:colOff>1220470</xdr:colOff>
      <xdr:row>7</xdr:row>
      <xdr:rowOff>73025</xdr:rowOff>
    </xdr:to>
    <xdr:pic>
      <xdr:nvPicPr>
        <xdr:cNvPr id="3" name="Picture 2" descr="C:\Users\Paul\AppData\Local\Microsoft\Windows\Temporary Internet Files\Content.IE5\14IZ7A4G\MC910217008[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0254" y="1333500"/>
          <a:ext cx="564516"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665479</xdr:colOff>
      <xdr:row>4</xdr:row>
      <xdr:rowOff>266700</xdr:rowOff>
    </xdr:from>
    <xdr:to>
      <xdr:col>10</xdr:col>
      <xdr:colOff>1220470</xdr:colOff>
      <xdr:row>7</xdr:row>
      <xdr:rowOff>73025</xdr:rowOff>
    </xdr:to>
    <xdr:pic>
      <xdr:nvPicPr>
        <xdr:cNvPr id="2" name="Picture 1" descr="C:\Users\Paul\AppData\Local\Microsoft\Windows\Temporary Internet Files\Content.IE5\14IZ7A4G\MC910217008[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0254" y="1333500"/>
          <a:ext cx="564516"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7</xdr:col>
      <xdr:colOff>304800</xdr:colOff>
      <xdr:row>22</xdr:row>
      <xdr:rowOff>85725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025"/>
          <a:ext cx="5638800" cy="4286250"/>
        </a:xfrm>
        <a:prstGeom prst="rect">
          <a:avLst/>
        </a:prstGeom>
      </xdr:spPr>
    </xdr:pic>
    <xdr:clientData/>
  </xdr:twoCellAnchor>
  <xdr:twoCellAnchor editAs="oneCell">
    <xdr:from>
      <xdr:col>8</xdr:col>
      <xdr:colOff>0</xdr:colOff>
      <xdr:row>3</xdr:row>
      <xdr:rowOff>0</xdr:rowOff>
    </xdr:from>
    <xdr:to>
      <xdr:col>10</xdr:col>
      <xdr:colOff>739140</xdr:colOff>
      <xdr:row>8</xdr:row>
      <xdr:rowOff>89535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0" y="600075"/>
          <a:ext cx="2263140" cy="10896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45720</xdr:colOff>
      <xdr:row>0</xdr:row>
      <xdr:rowOff>66674</xdr:rowOff>
    </xdr:from>
    <xdr:to>
      <xdr:col>6</xdr:col>
      <xdr:colOff>1651000</xdr:colOff>
      <xdr:row>4</xdr:row>
      <xdr:rowOff>317500</xdr:rowOff>
    </xdr:to>
    <xdr:sp macro="" textlink="">
      <xdr:nvSpPr>
        <xdr:cNvPr id="2" name="Cloud Callout 1"/>
        <xdr:cNvSpPr/>
      </xdr:nvSpPr>
      <xdr:spPr>
        <a:xfrm>
          <a:off x="10142220" y="66674"/>
          <a:ext cx="1605280" cy="2235201"/>
        </a:xfrm>
        <a:prstGeom prst="cloudCallout">
          <a:avLst>
            <a:gd name="adj1" fmla="val -58068"/>
            <a:gd name="adj2" fmla="val -394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oneCellAnchor>
    <xdr:from>
      <xdr:col>6</xdr:col>
      <xdr:colOff>240030</xdr:colOff>
      <xdr:row>1</xdr:row>
      <xdr:rowOff>191135</xdr:rowOff>
    </xdr:from>
    <xdr:ext cx="1149126" cy="324961"/>
    <xdr:sp macro="" textlink="">
      <xdr:nvSpPr>
        <xdr:cNvPr id="3" name="Rectangle 2"/>
        <xdr:cNvSpPr/>
      </xdr:nvSpPr>
      <xdr:spPr>
        <a:xfrm>
          <a:off x="10336530" y="492760"/>
          <a:ext cx="1149126" cy="324961"/>
        </a:xfrm>
        <a:prstGeom prst="rect">
          <a:avLst/>
        </a:prstGeom>
        <a:noFill/>
      </xdr:spPr>
      <xdr:txBody>
        <a:bodyPr wrap="square" lIns="91440" tIns="45720" rIns="91440" bIns="45720">
          <a:spAutoFit/>
        </a:bodyPr>
        <a:lstStyle/>
        <a:p>
          <a:pPr algn="ctr"/>
          <a:r>
            <a:rPr lang="en-US" sz="1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Reminders</a:t>
          </a:r>
        </a:p>
      </xdr:txBody>
    </xdr:sp>
    <xdr:clientData/>
  </xdr:oneCellAnchor>
  <xdr:twoCellAnchor>
    <xdr:from>
      <xdr:col>6</xdr:col>
      <xdr:colOff>45508</xdr:colOff>
      <xdr:row>8</xdr:row>
      <xdr:rowOff>47625</xdr:rowOff>
    </xdr:from>
    <xdr:to>
      <xdr:col>6</xdr:col>
      <xdr:colOff>1682749</xdr:colOff>
      <xdr:row>13</xdr:row>
      <xdr:rowOff>634999</xdr:rowOff>
    </xdr:to>
    <xdr:sp macro="" textlink="">
      <xdr:nvSpPr>
        <xdr:cNvPr id="4" name="Vertical Scroll 3"/>
        <xdr:cNvSpPr/>
      </xdr:nvSpPr>
      <xdr:spPr>
        <a:xfrm>
          <a:off x="10142008" y="4683125"/>
          <a:ext cx="1637241" cy="3778249"/>
        </a:xfrm>
        <a:prstGeom prst="verticalScroll">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oneCellAnchor>
    <xdr:from>
      <xdr:col>6</xdr:col>
      <xdr:colOff>177165</xdr:colOff>
      <xdr:row>7</xdr:row>
      <xdr:rowOff>342900</xdr:rowOff>
    </xdr:from>
    <xdr:ext cx="1149126" cy="324961"/>
    <xdr:sp macro="" textlink="">
      <xdr:nvSpPr>
        <xdr:cNvPr id="5" name="Rectangle 4"/>
        <xdr:cNvSpPr/>
      </xdr:nvSpPr>
      <xdr:spPr>
        <a:xfrm>
          <a:off x="6128385" y="3017520"/>
          <a:ext cx="1149126" cy="324961"/>
        </a:xfrm>
        <a:prstGeom prst="rect">
          <a:avLst/>
        </a:prstGeom>
        <a:noFill/>
      </xdr:spPr>
      <xdr:txBody>
        <a:bodyPr wrap="square" lIns="91440" tIns="45720" rIns="91440" bIns="45720">
          <a:spAutoFit/>
        </a:bodyPr>
        <a:lstStyle/>
        <a:p>
          <a:pPr algn="ctr"/>
          <a:r>
            <a:rPr lang="en-US" sz="1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To Do List</a:t>
          </a:r>
        </a:p>
      </xdr:txBody>
    </xdr:sp>
    <xdr:clientData/>
  </xdr:oneCellAnchor>
  <xdr:twoCellAnchor>
    <xdr:from>
      <xdr:col>6</xdr:col>
      <xdr:colOff>66675</xdr:colOff>
      <xdr:row>34</xdr:row>
      <xdr:rowOff>180976</xdr:rowOff>
    </xdr:from>
    <xdr:to>
      <xdr:col>7</xdr:col>
      <xdr:colOff>0</xdr:colOff>
      <xdr:row>40</xdr:row>
      <xdr:rowOff>523875</xdr:rowOff>
    </xdr:to>
    <xdr:sp macro="" textlink="">
      <xdr:nvSpPr>
        <xdr:cNvPr id="18" name="Vertical Scroll 17"/>
        <xdr:cNvSpPr/>
      </xdr:nvSpPr>
      <xdr:spPr>
        <a:xfrm>
          <a:off x="10163175" y="20977226"/>
          <a:ext cx="1679575" cy="3248024"/>
        </a:xfrm>
        <a:prstGeom prst="verticalScroll">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oneCellAnchor>
    <xdr:from>
      <xdr:col>6</xdr:col>
      <xdr:colOff>160020</xdr:colOff>
      <xdr:row>34</xdr:row>
      <xdr:rowOff>358140</xdr:rowOff>
    </xdr:from>
    <xdr:ext cx="1149126" cy="324961"/>
    <xdr:sp macro="" textlink="">
      <xdr:nvSpPr>
        <xdr:cNvPr id="19" name="Rectangle 18"/>
        <xdr:cNvSpPr/>
      </xdr:nvSpPr>
      <xdr:spPr>
        <a:xfrm>
          <a:off x="6111240" y="12961620"/>
          <a:ext cx="1149126" cy="324961"/>
        </a:xfrm>
        <a:prstGeom prst="rect">
          <a:avLst/>
        </a:prstGeom>
        <a:noFill/>
      </xdr:spPr>
      <xdr:txBody>
        <a:bodyPr wrap="square" lIns="91440" tIns="45720" rIns="91440" bIns="45720">
          <a:spAutoFit/>
        </a:bodyPr>
        <a:lstStyle/>
        <a:p>
          <a:pPr algn="ctr"/>
          <a:r>
            <a:rPr lang="en-US" sz="1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To Do List</a:t>
          </a:r>
        </a:p>
      </xdr:txBody>
    </xdr:sp>
    <xdr:clientData/>
  </xdr:oneCellAnchor>
  <xdr:twoCellAnchor editAs="oneCell">
    <xdr:from>
      <xdr:col>6</xdr:col>
      <xdr:colOff>41275</xdr:colOff>
      <xdr:row>4</xdr:row>
      <xdr:rowOff>459316</xdr:rowOff>
    </xdr:from>
    <xdr:to>
      <xdr:col>6</xdr:col>
      <xdr:colOff>1651000</xdr:colOff>
      <xdr:row>7</xdr:row>
      <xdr:rowOff>280081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7775" y="2443691"/>
          <a:ext cx="1609725" cy="1953684"/>
        </a:xfrm>
        <a:prstGeom prst="rect">
          <a:avLst/>
        </a:prstGeom>
      </xdr:spPr>
    </xdr:pic>
    <xdr:clientData/>
  </xdr:twoCellAnchor>
  <xdr:twoCellAnchor editAs="oneCell">
    <xdr:from>
      <xdr:col>6</xdr:col>
      <xdr:colOff>28575</xdr:colOff>
      <xdr:row>31</xdr:row>
      <xdr:rowOff>352425</xdr:rowOff>
    </xdr:from>
    <xdr:to>
      <xdr:col>6</xdr:col>
      <xdr:colOff>1666875</xdr:colOff>
      <xdr:row>33</xdr:row>
      <xdr:rowOff>351178</xdr:rowOff>
    </xdr:to>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25075" y="19227800"/>
          <a:ext cx="1638300" cy="1228725"/>
        </a:xfrm>
        <a:prstGeom prst="rect">
          <a:avLst/>
        </a:prstGeom>
      </xdr:spPr>
    </xdr:pic>
    <xdr:clientData/>
  </xdr:twoCellAnchor>
  <xdr:twoCellAnchor>
    <xdr:from>
      <xdr:col>6</xdr:col>
      <xdr:colOff>38100</xdr:colOff>
      <xdr:row>26</xdr:row>
      <xdr:rowOff>31751</xdr:rowOff>
    </xdr:from>
    <xdr:to>
      <xdr:col>6</xdr:col>
      <xdr:colOff>1651000</xdr:colOff>
      <xdr:row>31</xdr:row>
      <xdr:rowOff>333375</xdr:rowOff>
    </xdr:to>
    <xdr:sp macro="" textlink="">
      <xdr:nvSpPr>
        <xdr:cNvPr id="23" name="Cloud Callout 22"/>
        <xdr:cNvSpPr/>
      </xdr:nvSpPr>
      <xdr:spPr>
        <a:xfrm>
          <a:off x="10134600" y="16319501"/>
          <a:ext cx="1612900" cy="3032124"/>
        </a:xfrm>
        <a:prstGeom prst="cloudCallout">
          <a:avLst>
            <a:gd name="adj1" fmla="val -69697"/>
            <a:gd name="adj2" fmla="val -427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twoCellAnchor>
  <xdr:oneCellAnchor>
    <xdr:from>
      <xdr:col>6</xdr:col>
      <xdr:colOff>234950</xdr:colOff>
      <xdr:row>28</xdr:row>
      <xdr:rowOff>38100</xdr:rowOff>
    </xdr:from>
    <xdr:ext cx="1149126" cy="324961"/>
    <xdr:sp macro="" textlink="">
      <xdr:nvSpPr>
        <xdr:cNvPr id="24" name="Rectangle 23"/>
        <xdr:cNvSpPr/>
      </xdr:nvSpPr>
      <xdr:spPr>
        <a:xfrm>
          <a:off x="10331450" y="16960850"/>
          <a:ext cx="1149126" cy="324961"/>
        </a:xfrm>
        <a:prstGeom prst="rect">
          <a:avLst/>
        </a:prstGeom>
        <a:noFill/>
      </xdr:spPr>
      <xdr:txBody>
        <a:bodyPr wrap="square" lIns="91440" tIns="45720" rIns="91440" bIns="45720">
          <a:spAutoFit/>
        </a:bodyPr>
        <a:lstStyle/>
        <a:p>
          <a:pPr algn="ctr"/>
          <a:r>
            <a:rPr lang="en-US" sz="1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Reminders</a:t>
          </a:r>
        </a:p>
      </xdr:txBody>
    </xdr:sp>
    <xdr:clientData/>
  </xdr:oneCellAnchor>
  <xdr:twoCellAnchor editAs="oneCell">
    <xdr:from>
      <xdr:col>6</xdr:col>
      <xdr:colOff>107156</xdr:colOff>
      <xdr:row>41</xdr:row>
      <xdr:rowOff>174625</xdr:rowOff>
    </xdr:from>
    <xdr:to>
      <xdr:col>6</xdr:col>
      <xdr:colOff>1571625</xdr:colOff>
      <xdr:row>55</xdr:row>
      <xdr:rowOff>400617</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03656" y="24431625"/>
          <a:ext cx="1464469" cy="8099992"/>
        </a:xfrm>
        <a:prstGeom prst="rect">
          <a:avLst/>
        </a:prstGeom>
      </xdr:spPr>
    </xdr:pic>
    <xdr:clientData/>
  </xdr:twoCellAnchor>
  <xdr:twoCellAnchor editAs="oneCell">
    <xdr:from>
      <xdr:col>6</xdr:col>
      <xdr:colOff>42333</xdr:colOff>
      <xdr:row>14</xdr:row>
      <xdr:rowOff>134308</xdr:rowOff>
    </xdr:from>
    <xdr:to>
      <xdr:col>6</xdr:col>
      <xdr:colOff>1682750</xdr:colOff>
      <xdr:row>24</xdr:row>
      <xdr:rowOff>433923</xdr:rowOff>
    </xdr:to>
    <xdr:pic>
      <xdr:nvPicPr>
        <xdr:cNvPr id="28" name="Picture 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38833" y="8722683"/>
          <a:ext cx="1640417" cy="70952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opLeftCell="A7" zoomScale="60" zoomScaleNormal="60" workbookViewId="0">
      <selection activeCell="H9" sqref="H9"/>
    </sheetView>
  </sheetViews>
  <sheetFormatPr defaultColWidth="8.77734375" defaultRowHeight="14.45" customHeight="1" x14ac:dyDescent="0.35"/>
  <cols>
    <col min="1" max="1" width="5.77734375" style="117" customWidth="1"/>
    <col min="2" max="3" width="18.77734375" style="117" bestFit="1" customWidth="1"/>
    <col min="4" max="4" width="11.44140625" style="2" customWidth="1"/>
    <col min="5" max="5" width="4.77734375" style="2" customWidth="1"/>
    <col min="6" max="6" width="2" style="117" customWidth="1"/>
    <col min="7" max="7" width="5" style="42" customWidth="1"/>
    <col min="8" max="10" width="22.6640625" style="2" customWidth="1"/>
    <col min="11" max="11" width="17.6640625" style="2" customWidth="1"/>
    <col min="12" max="12" width="22.6640625" style="2" customWidth="1"/>
    <col min="13" max="16384" width="8.77734375" style="2"/>
  </cols>
  <sheetData>
    <row r="1" spans="1:12" ht="19.899999999999999" customHeight="1" x14ac:dyDescent="0.35">
      <c r="A1" s="2" t="s">
        <v>19</v>
      </c>
      <c r="B1" s="2"/>
      <c r="C1" s="2"/>
      <c r="D1" s="55"/>
      <c r="E1" s="39"/>
      <c r="F1" s="40"/>
      <c r="G1" s="121" t="s">
        <v>14</v>
      </c>
      <c r="H1" s="121"/>
      <c r="I1" s="121"/>
      <c r="J1" s="121"/>
      <c r="K1" s="118" t="s">
        <v>20</v>
      </c>
      <c r="L1" s="24"/>
    </row>
    <row r="2" spans="1:12" ht="25.9" customHeight="1" x14ac:dyDescent="0.35">
      <c r="A2" s="2"/>
      <c r="B2" s="23"/>
      <c r="C2" s="23"/>
      <c r="D2" s="23"/>
      <c r="E2" s="23"/>
      <c r="F2" s="23"/>
      <c r="G2" s="121" t="s">
        <v>115</v>
      </c>
      <c r="H2" s="121"/>
      <c r="I2" s="121"/>
      <c r="J2" s="121"/>
      <c r="K2" s="23"/>
      <c r="L2" s="23"/>
    </row>
    <row r="3" spans="1:12" ht="19.899999999999999" customHeight="1" x14ac:dyDescent="0.35">
      <c r="A3" s="2"/>
      <c r="B3" s="23"/>
      <c r="C3" s="23"/>
      <c r="D3" s="23"/>
      <c r="E3" s="23"/>
      <c r="F3" s="23"/>
      <c r="G3" s="121" t="s">
        <v>15</v>
      </c>
      <c r="H3" s="121"/>
      <c r="I3" s="121"/>
      <c r="J3" s="121"/>
      <c r="K3" s="23"/>
      <c r="L3" s="23"/>
    </row>
    <row r="4" spans="1:12" ht="19.899999999999999" customHeight="1" thickBot="1" x14ac:dyDescent="0.4">
      <c r="G4" s="121" t="s">
        <v>118</v>
      </c>
      <c r="H4" s="121"/>
      <c r="I4" s="121"/>
      <c r="J4" s="121"/>
    </row>
    <row r="5" spans="1:12" s="1" customFormat="1" ht="34.9" customHeight="1" x14ac:dyDescent="0.35">
      <c r="A5" s="122" t="s">
        <v>3</v>
      </c>
      <c r="B5" s="124" t="s">
        <v>0</v>
      </c>
      <c r="C5" s="124"/>
      <c r="D5" s="125" t="s">
        <v>4</v>
      </c>
      <c r="E5" s="125"/>
      <c r="F5" s="125"/>
      <c r="G5" s="125"/>
      <c r="H5" s="125" t="s">
        <v>21</v>
      </c>
      <c r="I5" s="125" t="s">
        <v>4</v>
      </c>
      <c r="J5" s="125" t="s">
        <v>18</v>
      </c>
      <c r="K5" s="133" t="s">
        <v>16</v>
      </c>
      <c r="L5" s="127" t="s">
        <v>13</v>
      </c>
    </row>
    <row r="6" spans="1:12" s="1" customFormat="1" ht="34.9" customHeight="1" thickBot="1" x14ac:dyDescent="0.35">
      <c r="A6" s="123"/>
      <c r="B6" s="115" t="s">
        <v>1</v>
      </c>
      <c r="C6" s="115" t="s">
        <v>2</v>
      </c>
      <c r="D6" s="126"/>
      <c r="E6" s="126"/>
      <c r="F6" s="126"/>
      <c r="G6" s="126"/>
      <c r="H6" s="126"/>
      <c r="I6" s="126"/>
      <c r="J6" s="126"/>
      <c r="K6" s="134"/>
      <c r="L6" s="128"/>
    </row>
    <row r="7" spans="1:12" s="9" customFormat="1" ht="31.9" customHeight="1" thickBot="1" x14ac:dyDescent="0.4">
      <c r="A7" s="8">
        <v>1</v>
      </c>
      <c r="B7" s="105">
        <v>42240</v>
      </c>
      <c r="C7" s="105">
        <v>42241</v>
      </c>
      <c r="D7" s="129" t="s">
        <v>22</v>
      </c>
      <c r="E7" s="129"/>
      <c r="F7" s="129"/>
      <c r="G7" s="129"/>
      <c r="H7" s="10"/>
      <c r="I7" s="119" t="s">
        <v>25</v>
      </c>
      <c r="J7" s="11" t="s">
        <v>10</v>
      </c>
      <c r="K7" s="12"/>
      <c r="L7" s="10" t="s">
        <v>10</v>
      </c>
    </row>
    <row r="8" spans="1:12" ht="31.9" customHeight="1" thickBot="1" x14ac:dyDescent="0.4">
      <c r="A8" s="117">
        <f>SUM(A7+1)</f>
        <v>2</v>
      </c>
      <c r="B8" s="106">
        <v>42242</v>
      </c>
      <c r="C8" s="106">
        <v>42243</v>
      </c>
      <c r="D8" s="121" t="s">
        <v>119</v>
      </c>
      <c r="E8" s="121"/>
      <c r="F8" s="121"/>
      <c r="G8" s="121"/>
      <c r="H8" s="3"/>
      <c r="I8" s="117" t="s">
        <v>25</v>
      </c>
      <c r="J8" s="5"/>
      <c r="K8" s="6"/>
      <c r="L8" s="3"/>
    </row>
    <row r="9" spans="1:12" s="32" customFormat="1" ht="31.9" customHeight="1" thickBot="1" x14ac:dyDescent="0.4">
      <c r="A9" s="31">
        <f t="shared" ref="A9:A18" si="0">SUM(A8+1)</f>
        <v>3</v>
      </c>
      <c r="B9" s="107">
        <v>42244</v>
      </c>
      <c r="C9" s="107">
        <v>42247</v>
      </c>
      <c r="D9" s="130" t="s">
        <v>119</v>
      </c>
      <c r="E9" s="130"/>
      <c r="F9" s="130"/>
      <c r="G9" s="130"/>
      <c r="H9" s="33"/>
      <c r="I9" s="34" t="s">
        <v>12</v>
      </c>
      <c r="J9" s="35"/>
      <c r="K9" s="36"/>
      <c r="L9" s="10" t="s">
        <v>120</v>
      </c>
    </row>
    <row r="10" spans="1:12" s="45" customFormat="1" ht="31.9" customHeight="1" thickBot="1" x14ac:dyDescent="0.4">
      <c r="A10" s="44">
        <f t="shared" si="0"/>
        <v>4</v>
      </c>
      <c r="B10" s="108">
        <v>42248</v>
      </c>
      <c r="C10" s="108">
        <v>42249</v>
      </c>
      <c r="D10" s="112" t="s">
        <v>116</v>
      </c>
      <c r="E10" s="113">
        <v>1</v>
      </c>
      <c r="F10" s="54" t="s">
        <v>23</v>
      </c>
      <c r="G10" s="114">
        <v>2</v>
      </c>
      <c r="H10" s="48" t="s">
        <v>133</v>
      </c>
      <c r="I10" s="44" t="s">
        <v>25</v>
      </c>
      <c r="J10" s="49"/>
      <c r="K10" s="50"/>
      <c r="L10" s="48" t="s">
        <v>121</v>
      </c>
    </row>
    <row r="11" spans="1:12" s="32" customFormat="1" ht="31.9" customHeight="1" thickBot="1" x14ac:dyDescent="0.4">
      <c r="A11" s="31">
        <f t="shared" si="0"/>
        <v>5</v>
      </c>
      <c r="B11" s="107">
        <v>42250</v>
      </c>
      <c r="C11" s="107">
        <v>42251</v>
      </c>
      <c r="D11" s="31" t="s">
        <v>117</v>
      </c>
      <c r="E11" s="19">
        <f t="shared" ref="E11:E21" si="1">SUM(G10+1)</f>
        <v>3</v>
      </c>
      <c r="F11" s="41" t="s">
        <v>23</v>
      </c>
      <c r="G11" s="53">
        <v>4</v>
      </c>
      <c r="H11" s="33" t="s">
        <v>138</v>
      </c>
      <c r="I11" s="31" t="s">
        <v>25</v>
      </c>
      <c r="J11" s="35"/>
      <c r="K11" s="36"/>
      <c r="L11" s="33" t="s">
        <v>122</v>
      </c>
    </row>
    <row r="12" spans="1:12" s="45" customFormat="1" ht="31.9" customHeight="1" thickBot="1" x14ac:dyDescent="0.4">
      <c r="A12" s="44">
        <f t="shared" si="0"/>
        <v>6</v>
      </c>
      <c r="B12" s="108">
        <v>42254</v>
      </c>
      <c r="C12" s="108">
        <v>42255</v>
      </c>
      <c r="D12" s="46" t="s">
        <v>117</v>
      </c>
      <c r="E12" s="45">
        <f t="shared" si="1"/>
        <v>5</v>
      </c>
      <c r="F12" s="54" t="s">
        <v>23</v>
      </c>
      <c r="G12" s="47">
        <v>6</v>
      </c>
      <c r="H12" s="48" t="s">
        <v>139</v>
      </c>
      <c r="I12" s="44" t="s">
        <v>25</v>
      </c>
      <c r="J12" s="49"/>
      <c r="K12" s="50"/>
      <c r="L12" s="48" t="s">
        <v>123</v>
      </c>
    </row>
    <row r="13" spans="1:12" s="32" customFormat="1" ht="31.9" customHeight="1" thickBot="1" x14ac:dyDescent="0.4">
      <c r="A13" s="31">
        <f t="shared" si="0"/>
        <v>7</v>
      </c>
      <c r="B13" s="109">
        <v>42256</v>
      </c>
      <c r="C13" s="109">
        <v>42257</v>
      </c>
      <c r="D13" s="31" t="s">
        <v>117</v>
      </c>
      <c r="E13" s="19">
        <f t="shared" si="1"/>
        <v>7</v>
      </c>
      <c r="F13" s="41" t="s">
        <v>23</v>
      </c>
      <c r="G13" s="53">
        <f>SUM(E13+3)</f>
        <v>10</v>
      </c>
      <c r="H13" s="33" t="s">
        <v>140</v>
      </c>
      <c r="I13" s="31" t="s">
        <v>12</v>
      </c>
      <c r="J13" s="35"/>
      <c r="K13" s="36"/>
      <c r="L13" s="33" t="s">
        <v>124</v>
      </c>
    </row>
    <row r="14" spans="1:12" s="45" customFormat="1" ht="31.9" customHeight="1" thickBot="1" x14ac:dyDescent="0.4">
      <c r="A14" s="44">
        <f t="shared" si="0"/>
        <v>8</v>
      </c>
      <c r="B14" s="110">
        <v>42258</v>
      </c>
      <c r="C14" s="110">
        <v>42261</v>
      </c>
      <c r="D14" s="46" t="s">
        <v>117</v>
      </c>
      <c r="E14" s="45">
        <f t="shared" si="1"/>
        <v>11</v>
      </c>
      <c r="F14" s="54" t="s">
        <v>23</v>
      </c>
      <c r="G14" s="47">
        <v>12</v>
      </c>
      <c r="H14" s="48" t="s">
        <v>138</v>
      </c>
      <c r="I14" s="44" t="s">
        <v>11</v>
      </c>
      <c r="J14" s="49"/>
      <c r="K14" s="50"/>
      <c r="L14" s="48" t="s">
        <v>130</v>
      </c>
    </row>
    <row r="15" spans="1:12" s="32" customFormat="1" ht="31.9" customHeight="1" thickBot="1" x14ac:dyDescent="0.4">
      <c r="A15" s="31">
        <f t="shared" si="0"/>
        <v>9</v>
      </c>
      <c r="B15" s="107">
        <v>42262</v>
      </c>
      <c r="C15" s="107">
        <v>42263</v>
      </c>
      <c r="D15" s="31" t="s">
        <v>117</v>
      </c>
      <c r="E15" s="19">
        <f t="shared" si="1"/>
        <v>13</v>
      </c>
      <c r="F15" s="41" t="s">
        <v>23</v>
      </c>
      <c r="G15" s="53">
        <v>14</v>
      </c>
      <c r="H15" s="33" t="s">
        <v>141</v>
      </c>
      <c r="I15" s="31" t="s">
        <v>25</v>
      </c>
      <c r="J15" s="35"/>
      <c r="K15" s="36"/>
      <c r="L15" s="33" t="s">
        <v>125</v>
      </c>
    </row>
    <row r="16" spans="1:12" s="45" customFormat="1" ht="31.9" customHeight="1" thickBot="1" x14ac:dyDescent="0.4">
      <c r="A16" s="44">
        <f t="shared" si="0"/>
        <v>10</v>
      </c>
      <c r="B16" s="108">
        <v>42264</v>
      </c>
      <c r="C16" s="108">
        <v>42265</v>
      </c>
      <c r="D16" s="46" t="s">
        <v>117</v>
      </c>
      <c r="E16" s="45">
        <f t="shared" si="1"/>
        <v>15</v>
      </c>
      <c r="F16" s="54" t="s">
        <v>23</v>
      </c>
      <c r="G16" s="47">
        <v>16</v>
      </c>
      <c r="H16" s="48" t="s">
        <v>140</v>
      </c>
      <c r="I16" s="44" t="s">
        <v>12</v>
      </c>
      <c r="J16" s="49"/>
      <c r="K16" s="50"/>
      <c r="L16" s="48" t="s">
        <v>126</v>
      </c>
    </row>
    <row r="17" spans="1:14" s="32" customFormat="1" ht="31.9" customHeight="1" thickBot="1" x14ac:dyDescent="0.4">
      <c r="A17" s="31">
        <f t="shared" si="0"/>
        <v>11</v>
      </c>
      <c r="B17" s="107">
        <v>42268</v>
      </c>
      <c r="C17" s="107">
        <v>42269</v>
      </c>
      <c r="D17" s="31" t="s">
        <v>117</v>
      </c>
      <c r="E17" s="19">
        <f t="shared" si="1"/>
        <v>17</v>
      </c>
      <c r="F17" s="41" t="s">
        <v>23</v>
      </c>
      <c r="G17" s="53">
        <f>SUM(E17+2)</f>
        <v>19</v>
      </c>
      <c r="H17" s="33" t="s">
        <v>139</v>
      </c>
      <c r="I17" s="31" t="s">
        <v>25</v>
      </c>
      <c r="J17" s="35" t="s">
        <v>10</v>
      </c>
      <c r="K17" s="36"/>
      <c r="L17" s="33" t="s">
        <v>127</v>
      </c>
    </row>
    <row r="18" spans="1:14" s="45" customFormat="1" ht="31.9" customHeight="1" thickBot="1" x14ac:dyDescent="0.4">
      <c r="A18" s="44">
        <f t="shared" si="0"/>
        <v>12</v>
      </c>
      <c r="B18" s="108">
        <v>42270</v>
      </c>
      <c r="C18" s="108">
        <v>42271</v>
      </c>
      <c r="D18" s="46" t="s">
        <v>117</v>
      </c>
      <c r="E18" s="45">
        <f t="shared" si="1"/>
        <v>20</v>
      </c>
      <c r="F18" s="54" t="s">
        <v>23</v>
      </c>
      <c r="G18" s="47">
        <f t="shared" ref="G18:G21" si="2">SUM(E18+2)</f>
        <v>22</v>
      </c>
      <c r="H18" s="51" t="s">
        <v>138</v>
      </c>
      <c r="I18" s="44" t="s">
        <v>25</v>
      </c>
      <c r="J18" s="52"/>
      <c r="K18" s="50"/>
      <c r="L18" s="51"/>
    </row>
    <row r="19" spans="1:14" s="32" customFormat="1" ht="31.9" customHeight="1" thickBot="1" x14ac:dyDescent="0.4">
      <c r="A19" s="31">
        <v>13</v>
      </c>
      <c r="B19" s="107">
        <v>42272</v>
      </c>
      <c r="C19" s="107">
        <v>42275</v>
      </c>
      <c r="D19" s="31" t="s">
        <v>117</v>
      </c>
      <c r="E19" s="19">
        <f t="shared" si="1"/>
        <v>23</v>
      </c>
      <c r="F19" s="41" t="s">
        <v>23</v>
      </c>
      <c r="G19" s="53">
        <f t="shared" si="2"/>
        <v>25</v>
      </c>
      <c r="H19" s="37" t="s">
        <v>141</v>
      </c>
      <c r="I19" s="31" t="s">
        <v>12</v>
      </c>
      <c r="J19" s="38"/>
      <c r="K19" s="36"/>
      <c r="L19" s="37" t="s">
        <v>128</v>
      </c>
    </row>
    <row r="20" spans="1:14" s="45" customFormat="1" ht="31.9" customHeight="1" thickBot="1" x14ac:dyDescent="0.4">
      <c r="A20" s="44">
        <v>14</v>
      </c>
      <c r="B20" s="108">
        <v>42276</v>
      </c>
      <c r="C20" s="108">
        <v>42277</v>
      </c>
      <c r="D20" s="46" t="s">
        <v>117</v>
      </c>
      <c r="E20" s="45">
        <f t="shared" si="1"/>
        <v>26</v>
      </c>
      <c r="F20" s="54" t="s">
        <v>23</v>
      </c>
      <c r="G20" s="47">
        <f t="shared" si="2"/>
        <v>28</v>
      </c>
      <c r="H20" s="51" t="s">
        <v>139</v>
      </c>
      <c r="I20" s="44" t="s">
        <v>25</v>
      </c>
      <c r="J20" s="52" t="s">
        <v>10</v>
      </c>
      <c r="K20" s="50"/>
      <c r="L20" s="51"/>
    </row>
    <row r="21" spans="1:14" s="19" customFormat="1" ht="31.9" customHeight="1" thickBot="1" x14ac:dyDescent="0.4">
      <c r="A21" s="116">
        <v>15</v>
      </c>
      <c r="B21" s="111">
        <v>42278</v>
      </c>
      <c r="C21" s="111">
        <v>42279</v>
      </c>
      <c r="D21" s="31" t="s">
        <v>117</v>
      </c>
      <c r="E21" s="19">
        <f t="shared" si="1"/>
        <v>29</v>
      </c>
      <c r="F21" s="41" t="s">
        <v>23</v>
      </c>
      <c r="G21" s="53">
        <f t="shared" si="2"/>
        <v>31</v>
      </c>
      <c r="H21" s="20" t="s">
        <v>140</v>
      </c>
      <c r="I21" s="116" t="s">
        <v>24</v>
      </c>
      <c r="J21" s="21" t="s">
        <v>10</v>
      </c>
      <c r="K21" s="22"/>
      <c r="L21" s="20" t="s">
        <v>129</v>
      </c>
    </row>
    <row r="22" spans="1:14" ht="14.45" customHeight="1" x14ac:dyDescent="0.35">
      <c r="K22" s="7"/>
    </row>
    <row r="23" spans="1:14" ht="16.5" customHeight="1" x14ac:dyDescent="0.35">
      <c r="A23" s="131" t="s">
        <v>5</v>
      </c>
      <c r="B23" s="131"/>
      <c r="C23" s="131"/>
      <c r="D23" s="131"/>
      <c r="E23" s="131"/>
      <c r="F23" s="131"/>
      <c r="G23" s="43">
        <v>0.1</v>
      </c>
      <c r="H23" s="25" t="s">
        <v>17</v>
      </c>
      <c r="I23" s="26"/>
      <c r="J23" s="13"/>
      <c r="K23" s="13"/>
      <c r="L23" s="14"/>
    </row>
    <row r="24" spans="1:14" ht="16.5" customHeight="1" x14ac:dyDescent="0.35">
      <c r="A24" s="131" t="s">
        <v>6</v>
      </c>
      <c r="B24" s="131"/>
      <c r="C24" s="131"/>
      <c r="D24" s="131"/>
      <c r="E24" s="131"/>
      <c r="F24" s="131"/>
      <c r="G24" s="43">
        <v>0.4</v>
      </c>
      <c r="H24" s="27"/>
      <c r="I24" s="28"/>
      <c r="J24" s="7"/>
      <c r="K24" s="7"/>
      <c r="L24" s="15"/>
    </row>
    <row r="25" spans="1:14" ht="16.5" customHeight="1" x14ac:dyDescent="0.35">
      <c r="A25" s="131" t="s">
        <v>7</v>
      </c>
      <c r="B25" s="131"/>
      <c r="C25" s="131"/>
      <c r="D25" s="131"/>
      <c r="E25" s="131"/>
      <c r="F25" s="131"/>
      <c r="G25" s="43">
        <v>0.15</v>
      </c>
      <c r="H25" s="27"/>
      <c r="I25" s="28"/>
      <c r="J25" s="7"/>
      <c r="K25" s="7"/>
      <c r="L25" s="15"/>
      <c r="M25" s="4" t="s">
        <v>10</v>
      </c>
    </row>
    <row r="26" spans="1:14" ht="16.5" customHeight="1" x14ac:dyDescent="0.35">
      <c r="A26" s="132" t="s">
        <v>8</v>
      </c>
      <c r="B26" s="132"/>
      <c r="C26" s="132"/>
      <c r="D26" s="132"/>
      <c r="E26" s="132"/>
      <c r="F26" s="132"/>
      <c r="G26" s="43">
        <v>0.2</v>
      </c>
      <c r="H26" s="27"/>
      <c r="I26" s="28"/>
      <c r="J26" s="7"/>
      <c r="K26" s="7"/>
      <c r="L26" s="15"/>
      <c r="N26" s="4" t="s">
        <v>10</v>
      </c>
    </row>
    <row r="27" spans="1:14" ht="16.5" customHeight="1" x14ac:dyDescent="0.35">
      <c r="A27" s="132" t="s">
        <v>9</v>
      </c>
      <c r="B27" s="132"/>
      <c r="C27" s="132"/>
      <c r="D27" s="132"/>
      <c r="E27" s="132"/>
      <c r="F27" s="132"/>
      <c r="G27" s="43">
        <v>0.15</v>
      </c>
      <c r="H27" s="29"/>
      <c r="I27" s="30"/>
      <c r="J27" s="16"/>
      <c r="K27" s="16"/>
      <c r="L27" s="17"/>
      <c r="N27" s="4" t="s">
        <v>10</v>
      </c>
    </row>
    <row r="29" spans="1:14" ht="14.45" customHeight="1" x14ac:dyDescent="0.35">
      <c r="M29" s="4" t="s">
        <v>10</v>
      </c>
    </row>
    <row r="32" spans="1:14" ht="19.5" x14ac:dyDescent="0.35"/>
    <row r="33" spans="1:7" ht="19.5" x14ac:dyDescent="0.35"/>
    <row r="34" spans="1:7" ht="19.5" x14ac:dyDescent="0.35">
      <c r="A34" s="2"/>
      <c r="B34" s="2"/>
      <c r="C34" s="2"/>
      <c r="G34" s="42">
        <f>SUM(180/13)</f>
        <v>13.846153846153847</v>
      </c>
    </row>
    <row r="35" spans="1:7" ht="19.5" x14ac:dyDescent="0.35">
      <c r="A35" s="2"/>
      <c r="B35" s="2"/>
      <c r="C35" s="2"/>
      <c r="G35" s="42">
        <f>SUM(G34+14)</f>
        <v>27.846153846153847</v>
      </c>
    </row>
    <row r="36" spans="1:7" ht="19.5" x14ac:dyDescent="0.35">
      <c r="A36" s="2"/>
      <c r="B36" s="2"/>
      <c r="C36" s="2"/>
      <c r="G36" s="42">
        <f t="shared" ref="G36:G46" si="3">SUM(G35+14)</f>
        <v>41.846153846153847</v>
      </c>
    </row>
    <row r="37" spans="1:7" ht="19.5" x14ac:dyDescent="0.35">
      <c r="A37" s="2"/>
      <c r="B37" s="2"/>
      <c r="C37" s="2"/>
      <c r="G37" s="42">
        <f t="shared" si="3"/>
        <v>55.846153846153847</v>
      </c>
    </row>
    <row r="38" spans="1:7" ht="19.5" x14ac:dyDescent="0.35">
      <c r="A38" s="2"/>
      <c r="B38" s="2"/>
      <c r="C38" s="2"/>
      <c r="G38" s="42">
        <f t="shared" si="3"/>
        <v>69.84615384615384</v>
      </c>
    </row>
    <row r="39" spans="1:7" ht="19.5" x14ac:dyDescent="0.35">
      <c r="A39" s="2"/>
      <c r="B39" s="2"/>
      <c r="C39" s="2"/>
      <c r="G39" s="42">
        <f t="shared" si="3"/>
        <v>83.84615384615384</v>
      </c>
    </row>
    <row r="40" spans="1:7" ht="19.5" x14ac:dyDescent="0.35">
      <c r="A40" s="2"/>
      <c r="B40" s="2"/>
      <c r="C40" s="2"/>
      <c r="G40" s="42">
        <f t="shared" si="3"/>
        <v>97.84615384615384</v>
      </c>
    </row>
    <row r="41" spans="1:7" ht="19.5" x14ac:dyDescent="0.35">
      <c r="A41" s="2"/>
      <c r="B41" s="2"/>
      <c r="C41" s="2"/>
      <c r="G41" s="42">
        <f t="shared" si="3"/>
        <v>111.84615384615384</v>
      </c>
    </row>
    <row r="42" spans="1:7" ht="19.5" x14ac:dyDescent="0.35">
      <c r="A42" s="2"/>
      <c r="B42" s="2"/>
      <c r="C42" s="2"/>
      <c r="G42" s="42">
        <f t="shared" si="3"/>
        <v>125.84615384615384</v>
      </c>
    </row>
    <row r="43" spans="1:7" ht="19.5" x14ac:dyDescent="0.35">
      <c r="A43" s="2"/>
      <c r="B43" s="2"/>
      <c r="C43" s="2"/>
      <c r="G43" s="42">
        <f t="shared" si="3"/>
        <v>139.84615384615384</v>
      </c>
    </row>
    <row r="44" spans="1:7" ht="19.5" x14ac:dyDescent="0.35">
      <c r="A44" s="2"/>
      <c r="B44" s="2"/>
      <c r="C44" s="2"/>
      <c r="G44" s="42">
        <f t="shared" si="3"/>
        <v>153.84615384615384</v>
      </c>
    </row>
    <row r="45" spans="1:7" ht="19.5" x14ac:dyDescent="0.35">
      <c r="A45" s="2"/>
      <c r="B45" s="2"/>
      <c r="C45" s="2"/>
      <c r="G45" s="42">
        <f t="shared" si="3"/>
        <v>167.84615384615384</v>
      </c>
    </row>
    <row r="46" spans="1:7" ht="19.5" x14ac:dyDescent="0.35">
      <c r="A46" s="2"/>
      <c r="B46" s="2"/>
      <c r="C46" s="2"/>
      <c r="G46" s="42">
        <f t="shared" si="3"/>
        <v>181.84615384615384</v>
      </c>
    </row>
    <row r="47" spans="1:7" ht="19.5" x14ac:dyDescent="0.35">
      <c r="A47" s="2"/>
      <c r="B47" s="2"/>
      <c r="C47" s="2"/>
      <c r="G47" s="42">
        <f t="shared" ref="G47" si="4">SUM(G46+13)</f>
        <v>194.84615384615384</v>
      </c>
    </row>
    <row r="48" spans="1:7" ht="19.5" x14ac:dyDescent="0.35">
      <c r="A48" s="2"/>
      <c r="B48" s="2"/>
      <c r="C48" s="2"/>
      <c r="G48" s="42">
        <f t="shared" ref="G48:G51" si="5">SUM(G47+14)</f>
        <v>208.84615384615384</v>
      </c>
    </row>
    <row r="49" spans="1:7" ht="19.5" x14ac:dyDescent="0.35">
      <c r="A49" s="2"/>
      <c r="B49" s="2"/>
      <c r="C49" s="2"/>
      <c r="G49" s="42">
        <f t="shared" si="5"/>
        <v>222.84615384615384</v>
      </c>
    </row>
    <row r="50" spans="1:7" ht="19.5" x14ac:dyDescent="0.35">
      <c r="A50" s="2"/>
      <c r="B50" s="2"/>
      <c r="C50" s="2"/>
      <c r="G50" s="42">
        <f t="shared" si="5"/>
        <v>236.84615384615384</v>
      </c>
    </row>
    <row r="51" spans="1:7" ht="19.5" x14ac:dyDescent="0.35">
      <c r="A51" s="2"/>
      <c r="B51" s="2"/>
      <c r="C51" s="2"/>
      <c r="G51" s="42">
        <f t="shared" si="5"/>
        <v>250.84615384615384</v>
      </c>
    </row>
    <row r="52" spans="1:7" ht="19.5" x14ac:dyDescent="0.35">
      <c r="A52" s="2"/>
      <c r="B52" s="2"/>
      <c r="C52" s="2"/>
      <c r="G52" s="42">
        <f t="shared" ref="G52" si="6">SUM(G51+12)</f>
        <v>262.84615384615381</v>
      </c>
    </row>
  </sheetData>
  <mergeCells count="20">
    <mergeCell ref="A24:F24"/>
    <mergeCell ref="A25:F25"/>
    <mergeCell ref="A26:F26"/>
    <mergeCell ref="A27:F27"/>
    <mergeCell ref="K5:K6"/>
    <mergeCell ref="L5:L6"/>
    <mergeCell ref="D7:G7"/>
    <mergeCell ref="D8:G8"/>
    <mergeCell ref="D9:G9"/>
    <mergeCell ref="A23:F23"/>
    <mergeCell ref="G1:J1"/>
    <mergeCell ref="G2:J2"/>
    <mergeCell ref="G3:J3"/>
    <mergeCell ref="G4:J4"/>
    <mergeCell ref="A5:A6"/>
    <mergeCell ref="B5:C5"/>
    <mergeCell ref="D5:G6"/>
    <mergeCell ref="H5:H6"/>
    <mergeCell ref="I5:I6"/>
    <mergeCell ref="J5:J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60" zoomScaleNormal="60" workbookViewId="0">
      <selection activeCell="H21" sqref="H21"/>
    </sheetView>
  </sheetViews>
  <sheetFormatPr defaultColWidth="8.77734375" defaultRowHeight="14.45" customHeight="1" x14ac:dyDescent="0.35"/>
  <cols>
    <col min="1" max="1" width="5.77734375" style="103" customWidth="1"/>
    <col min="2" max="3" width="18.77734375" style="103" bestFit="1" customWidth="1"/>
    <col min="4" max="4" width="11.44140625" style="2" customWidth="1"/>
    <col min="5" max="5" width="4.77734375" style="2" customWidth="1"/>
    <col min="6" max="6" width="2" style="103" customWidth="1"/>
    <col min="7" max="7" width="5" style="42" customWidth="1"/>
    <col min="8" max="10" width="22.6640625" style="2" customWidth="1"/>
    <col min="11" max="11" width="17.6640625" style="2" customWidth="1"/>
    <col min="12" max="12" width="22.6640625" style="2" customWidth="1"/>
    <col min="13" max="16384" width="8.77734375" style="2"/>
  </cols>
  <sheetData>
    <row r="1" spans="1:12" ht="19.899999999999999" customHeight="1" x14ac:dyDescent="0.35">
      <c r="A1" s="2" t="s">
        <v>19</v>
      </c>
      <c r="B1" s="2"/>
      <c r="C1" s="2"/>
      <c r="D1" s="55"/>
      <c r="E1" s="39"/>
      <c r="F1" s="40"/>
      <c r="G1" s="121" t="s">
        <v>14</v>
      </c>
      <c r="H1" s="121"/>
      <c r="I1" s="121"/>
      <c r="J1" s="121"/>
      <c r="K1" s="102" t="s">
        <v>20</v>
      </c>
      <c r="L1" s="24"/>
    </row>
    <row r="2" spans="1:12" ht="25.9" customHeight="1" x14ac:dyDescent="0.35">
      <c r="A2" s="2"/>
      <c r="B2" s="23"/>
      <c r="C2" s="23"/>
      <c r="D2" s="23"/>
      <c r="E2" s="23"/>
      <c r="F2" s="23"/>
      <c r="G2" s="121" t="s">
        <v>115</v>
      </c>
      <c r="H2" s="121"/>
      <c r="I2" s="121"/>
      <c r="J2" s="121"/>
      <c r="K2" s="23"/>
      <c r="L2" s="23"/>
    </row>
    <row r="3" spans="1:12" ht="19.899999999999999" customHeight="1" x14ac:dyDescent="0.35">
      <c r="A3" s="2"/>
      <c r="B3" s="23"/>
      <c r="C3" s="23"/>
      <c r="D3" s="23"/>
      <c r="E3" s="23"/>
      <c r="F3" s="23"/>
      <c r="G3" s="121" t="s">
        <v>15</v>
      </c>
      <c r="H3" s="121"/>
      <c r="I3" s="121"/>
      <c r="J3" s="121"/>
      <c r="K3" s="23"/>
      <c r="L3" s="23"/>
    </row>
    <row r="4" spans="1:12" ht="19.899999999999999" customHeight="1" thickBot="1" x14ac:dyDescent="0.4">
      <c r="G4" s="121" t="s">
        <v>118</v>
      </c>
      <c r="H4" s="121"/>
      <c r="I4" s="121"/>
      <c r="J4" s="121"/>
    </row>
    <row r="5" spans="1:12" s="1" customFormat="1" ht="34.9" customHeight="1" x14ac:dyDescent="0.35">
      <c r="A5" s="122" t="s">
        <v>3</v>
      </c>
      <c r="B5" s="124" t="s">
        <v>0</v>
      </c>
      <c r="C5" s="124"/>
      <c r="D5" s="125" t="s">
        <v>4</v>
      </c>
      <c r="E5" s="125"/>
      <c r="F5" s="125"/>
      <c r="G5" s="125"/>
      <c r="H5" s="125" t="s">
        <v>21</v>
      </c>
      <c r="I5" s="125" t="s">
        <v>4</v>
      </c>
      <c r="J5" s="125" t="s">
        <v>18</v>
      </c>
      <c r="K5" s="133" t="s">
        <v>16</v>
      </c>
      <c r="L5" s="127" t="s">
        <v>13</v>
      </c>
    </row>
    <row r="6" spans="1:12" s="1" customFormat="1" ht="34.9" customHeight="1" thickBot="1" x14ac:dyDescent="0.35">
      <c r="A6" s="123"/>
      <c r="B6" s="115" t="s">
        <v>1</v>
      </c>
      <c r="C6" s="115" t="s">
        <v>2</v>
      </c>
      <c r="D6" s="126"/>
      <c r="E6" s="126"/>
      <c r="F6" s="126"/>
      <c r="G6" s="126"/>
      <c r="H6" s="126"/>
      <c r="I6" s="126"/>
      <c r="J6" s="126"/>
      <c r="K6" s="134"/>
      <c r="L6" s="128"/>
    </row>
    <row r="7" spans="1:12" s="9" customFormat="1" ht="31.9" customHeight="1" thickBot="1" x14ac:dyDescent="0.4">
      <c r="A7" s="8">
        <v>1</v>
      </c>
      <c r="B7" s="105">
        <v>42240</v>
      </c>
      <c r="C7" s="105">
        <v>42241</v>
      </c>
      <c r="D7" s="129" t="s">
        <v>22</v>
      </c>
      <c r="E7" s="129"/>
      <c r="F7" s="129"/>
      <c r="G7" s="129"/>
      <c r="H7" s="10"/>
      <c r="I7" s="104" t="s">
        <v>25</v>
      </c>
      <c r="J7" s="11" t="s">
        <v>10</v>
      </c>
      <c r="K7" s="12"/>
      <c r="L7" s="10" t="s">
        <v>10</v>
      </c>
    </row>
    <row r="8" spans="1:12" ht="31.9" customHeight="1" thickBot="1" x14ac:dyDescent="0.4">
      <c r="A8" s="103">
        <f>SUM(A7+1)</f>
        <v>2</v>
      </c>
      <c r="B8" s="106">
        <v>42242</v>
      </c>
      <c r="C8" s="106">
        <v>42243</v>
      </c>
      <c r="D8" s="121" t="s">
        <v>119</v>
      </c>
      <c r="E8" s="121"/>
      <c r="F8" s="121"/>
      <c r="G8" s="121"/>
      <c r="H8" s="3"/>
      <c r="I8" s="103" t="s">
        <v>25</v>
      </c>
      <c r="J8" s="5"/>
      <c r="K8" s="6"/>
      <c r="L8" s="3"/>
    </row>
    <row r="9" spans="1:12" s="32" customFormat="1" ht="31.9" customHeight="1" thickBot="1" x14ac:dyDescent="0.4">
      <c r="A9" s="31">
        <f t="shared" ref="A9:A18" si="0">SUM(A8+1)</f>
        <v>3</v>
      </c>
      <c r="B9" s="107">
        <v>42244</v>
      </c>
      <c r="C9" s="107">
        <v>42247</v>
      </c>
      <c r="D9" s="130" t="s">
        <v>119</v>
      </c>
      <c r="E9" s="130"/>
      <c r="F9" s="130"/>
      <c r="G9" s="130"/>
      <c r="H9" s="33"/>
      <c r="I9" s="34" t="s">
        <v>12</v>
      </c>
      <c r="J9" s="35"/>
      <c r="K9" s="36"/>
      <c r="L9" s="10" t="s">
        <v>120</v>
      </c>
    </row>
    <row r="10" spans="1:12" s="45" customFormat="1" ht="31.9" customHeight="1" thickBot="1" x14ac:dyDescent="0.4">
      <c r="A10" s="44">
        <f t="shared" si="0"/>
        <v>4</v>
      </c>
      <c r="B10" s="108">
        <v>42248</v>
      </c>
      <c r="C10" s="108">
        <v>42249</v>
      </c>
      <c r="D10" s="112" t="s">
        <v>116</v>
      </c>
      <c r="E10" s="113">
        <v>1</v>
      </c>
      <c r="F10" s="54" t="s">
        <v>23</v>
      </c>
      <c r="G10" s="114">
        <v>2</v>
      </c>
      <c r="H10" s="48" t="s">
        <v>133</v>
      </c>
      <c r="I10" s="44" t="s">
        <v>25</v>
      </c>
      <c r="J10" s="49"/>
      <c r="K10" s="50"/>
      <c r="L10" s="48" t="s">
        <v>121</v>
      </c>
    </row>
    <row r="11" spans="1:12" s="32" customFormat="1" ht="31.9" customHeight="1" thickBot="1" x14ac:dyDescent="0.4">
      <c r="A11" s="31">
        <f t="shared" si="0"/>
        <v>5</v>
      </c>
      <c r="B11" s="107">
        <v>42250</v>
      </c>
      <c r="C11" s="107">
        <v>42251</v>
      </c>
      <c r="D11" s="31" t="s">
        <v>117</v>
      </c>
      <c r="E11" s="19">
        <f t="shared" ref="E11:E21" si="1">SUM(G10+1)</f>
        <v>3</v>
      </c>
      <c r="F11" s="41" t="s">
        <v>23</v>
      </c>
      <c r="G11" s="53">
        <v>4</v>
      </c>
      <c r="H11" s="33" t="s">
        <v>131</v>
      </c>
      <c r="I11" s="31" t="s">
        <v>25</v>
      </c>
      <c r="J11" s="35"/>
      <c r="K11" s="36"/>
      <c r="L11" s="33" t="s">
        <v>122</v>
      </c>
    </row>
    <row r="12" spans="1:12" s="45" customFormat="1" ht="31.9" customHeight="1" thickBot="1" x14ac:dyDescent="0.4">
      <c r="A12" s="44">
        <f t="shared" si="0"/>
        <v>6</v>
      </c>
      <c r="B12" s="108">
        <v>42254</v>
      </c>
      <c r="C12" s="108">
        <v>42255</v>
      </c>
      <c r="D12" s="46" t="s">
        <v>117</v>
      </c>
      <c r="E12" s="45">
        <f t="shared" si="1"/>
        <v>5</v>
      </c>
      <c r="F12" s="54" t="s">
        <v>23</v>
      </c>
      <c r="G12" s="47">
        <v>6</v>
      </c>
      <c r="H12" s="48" t="s">
        <v>131</v>
      </c>
      <c r="I12" s="44" t="s">
        <v>25</v>
      </c>
      <c r="J12" s="49"/>
      <c r="K12" s="50"/>
      <c r="L12" s="48" t="s">
        <v>123</v>
      </c>
    </row>
    <row r="13" spans="1:12" s="32" customFormat="1" ht="31.9" customHeight="1" thickBot="1" x14ac:dyDescent="0.4">
      <c r="A13" s="31">
        <f t="shared" si="0"/>
        <v>7</v>
      </c>
      <c r="B13" s="109">
        <v>42256</v>
      </c>
      <c r="C13" s="109">
        <v>42257</v>
      </c>
      <c r="D13" s="31" t="s">
        <v>117</v>
      </c>
      <c r="E13" s="19">
        <f t="shared" si="1"/>
        <v>7</v>
      </c>
      <c r="F13" s="41" t="s">
        <v>23</v>
      </c>
      <c r="G13" s="53">
        <f>SUM(E13+3)</f>
        <v>10</v>
      </c>
      <c r="H13" s="33" t="s">
        <v>146</v>
      </c>
      <c r="I13" s="31" t="s">
        <v>12</v>
      </c>
      <c r="J13" s="35"/>
      <c r="K13" s="36"/>
      <c r="L13" s="33" t="s">
        <v>124</v>
      </c>
    </row>
    <row r="14" spans="1:12" s="45" customFormat="1" ht="31.9" customHeight="1" thickBot="1" x14ac:dyDescent="0.4">
      <c r="A14" s="44">
        <f t="shared" si="0"/>
        <v>8</v>
      </c>
      <c r="B14" s="110">
        <v>42258</v>
      </c>
      <c r="C14" s="110">
        <v>42261</v>
      </c>
      <c r="D14" s="46" t="s">
        <v>117</v>
      </c>
      <c r="E14" s="45">
        <f t="shared" si="1"/>
        <v>11</v>
      </c>
      <c r="F14" s="54" t="s">
        <v>23</v>
      </c>
      <c r="G14" s="47">
        <v>12</v>
      </c>
      <c r="H14" s="48" t="s">
        <v>132</v>
      </c>
      <c r="I14" s="44" t="s">
        <v>11</v>
      </c>
      <c r="J14" s="49"/>
      <c r="K14" s="50"/>
      <c r="L14" s="48" t="s">
        <v>130</v>
      </c>
    </row>
    <row r="15" spans="1:12" s="32" customFormat="1" ht="31.9" customHeight="1" thickBot="1" x14ac:dyDescent="0.4">
      <c r="A15" s="31">
        <f t="shared" si="0"/>
        <v>9</v>
      </c>
      <c r="B15" s="107">
        <v>42262</v>
      </c>
      <c r="C15" s="107">
        <v>42263</v>
      </c>
      <c r="D15" s="31" t="s">
        <v>117</v>
      </c>
      <c r="E15" s="19">
        <f t="shared" si="1"/>
        <v>13</v>
      </c>
      <c r="F15" s="41" t="s">
        <v>23</v>
      </c>
      <c r="G15" s="53">
        <v>14</v>
      </c>
      <c r="H15" s="33" t="s">
        <v>147</v>
      </c>
      <c r="I15" s="31" t="s">
        <v>25</v>
      </c>
      <c r="J15" s="35"/>
      <c r="K15" s="36"/>
      <c r="L15" s="33" t="s">
        <v>125</v>
      </c>
    </row>
    <row r="16" spans="1:12" s="45" customFormat="1" ht="31.9" customHeight="1" thickBot="1" x14ac:dyDescent="0.4">
      <c r="A16" s="44">
        <f t="shared" si="0"/>
        <v>10</v>
      </c>
      <c r="B16" s="108">
        <v>42264</v>
      </c>
      <c r="C16" s="108">
        <v>42265</v>
      </c>
      <c r="D16" s="46" t="s">
        <v>117</v>
      </c>
      <c r="E16" s="45">
        <f t="shared" si="1"/>
        <v>15</v>
      </c>
      <c r="F16" s="54" t="s">
        <v>23</v>
      </c>
      <c r="G16" s="47">
        <v>16</v>
      </c>
      <c r="H16" s="48" t="s">
        <v>148</v>
      </c>
      <c r="I16" s="44" t="s">
        <v>12</v>
      </c>
      <c r="J16" s="49"/>
      <c r="K16" s="50"/>
      <c r="L16" s="48" t="s">
        <v>126</v>
      </c>
    </row>
    <row r="17" spans="1:14" s="32" customFormat="1" ht="31.9" customHeight="1" thickBot="1" x14ac:dyDescent="0.4">
      <c r="A17" s="31">
        <f t="shared" si="0"/>
        <v>11</v>
      </c>
      <c r="B17" s="107">
        <v>42268</v>
      </c>
      <c r="C17" s="107">
        <v>42269</v>
      </c>
      <c r="D17" s="31" t="s">
        <v>117</v>
      </c>
      <c r="E17" s="19">
        <f t="shared" si="1"/>
        <v>17</v>
      </c>
      <c r="F17" s="41" t="s">
        <v>23</v>
      </c>
      <c r="G17" s="53">
        <f>SUM(E17+2)</f>
        <v>19</v>
      </c>
      <c r="H17" s="33" t="s">
        <v>147</v>
      </c>
      <c r="I17" s="31" t="s">
        <v>25</v>
      </c>
      <c r="J17" s="35" t="s">
        <v>10</v>
      </c>
      <c r="K17" s="36"/>
      <c r="L17" s="33" t="s">
        <v>127</v>
      </c>
    </row>
    <row r="18" spans="1:14" s="45" customFormat="1" ht="31.9" customHeight="1" thickBot="1" x14ac:dyDescent="0.4">
      <c r="A18" s="44">
        <f t="shared" si="0"/>
        <v>12</v>
      </c>
      <c r="B18" s="108">
        <v>42270</v>
      </c>
      <c r="C18" s="108">
        <v>42271</v>
      </c>
      <c r="D18" s="46" t="s">
        <v>117</v>
      </c>
      <c r="E18" s="45">
        <f t="shared" si="1"/>
        <v>20</v>
      </c>
      <c r="F18" s="54" t="s">
        <v>23</v>
      </c>
      <c r="G18" s="47">
        <f t="shared" ref="G18:G21" si="2">SUM(E18+2)</f>
        <v>22</v>
      </c>
      <c r="H18" s="51" t="s">
        <v>132</v>
      </c>
      <c r="I18" s="44" t="s">
        <v>25</v>
      </c>
      <c r="J18" s="52"/>
      <c r="K18" s="50"/>
      <c r="L18" s="51"/>
    </row>
    <row r="19" spans="1:14" s="32" customFormat="1" ht="31.9" customHeight="1" thickBot="1" x14ac:dyDescent="0.4">
      <c r="A19" s="31">
        <v>13</v>
      </c>
      <c r="B19" s="107">
        <v>42272</v>
      </c>
      <c r="C19" s="107">
        <v>42275</v>
      </c>
      <c r="D19" s="31" t="s">
        <v>117</v>
      </c>
      <c r="E19" s="19">
        <f t="shared" si="1"/>
        <v>23</v>
      </c>
      <c r="F19" s="41" t="s">
        <v>23</v>
      </c>
      <c r="G19" s="53">
        <f t="shared" si="2"/>
        <v>25</v>
      </c>
      <c r="H19" s="37" t="s">
        <v>146</v>
      </c>
      <c r="I19" s="31" t="s">
        <v>12</v>
      </c>
      <c r="J19" s="38"/>
      <c r="K19" s="36"/>
      <c r="L19" s="37" t="s">
        <v>128</v>
      </c>
    </row>
    <row r="20" spans="1:14" s="45" customFormat="1" ht="31.9" customHeight="1" thickBot="1" x14ac:dyDescent="0.4">
      <c r="A20" s="44">
        <v>14</v>
      </c>
      <c r="B20" s="108">
        <v>42276</v>
      </c>
      <c r="C20" s="108">
        <v>42277</v>
      </c>
      <c r="D20" s="46" t="s">
        <v>117</v>
      </c>
      <c r="E20" s="45">
        <f t="shared" si="1"/>
        <v>26</v>
      </c>
      <c r="F20" s="54" t="s">
        <v>23</v>
      </c>
      <c r="G20" s="47">
        <f t="shared" si="2"/>
        <v>28</v>
      </c>
      <c r="H20" s="51" t="s">
        <v>148</v>
      </c>
      <c r="I20" s="44" t="s">
        <v>25</v>
      </c>
      <c r="J20" s="52" t="s">
        <v>10</v>
      </c>
      <c r="K20" s="50"/>
      <c r="L20" s="51"/>
    </row>
    <row r="21" spans="1:14" s="19" customFormat="1" ht="31.9" customHeight="1" thickBot="1" x14ac:dyDescent="0.4">
      <c r="A21" s="18">
        <v>15</v>
      </c>
      <c r="B21" s="111">
        <v>42278</v>
      </c>
      <c r="C21" s="111">
        <v>42279</v>
      </c>
      <c r="D21" s="31" t="s">
        <v>117</v>
      </c>
      <c r="E21" s="19">
        <f t="shared" si="1"/>
        <v>29</v>
      </c>
      <c r="F21" s="41" t="s">
        <v>23</v>
      </c>
      <c r="G21" s="53">
        <f t="shared" si="2"/>
        <v>31</v>
      </c>
      <c r="H21" s="20" t="s">
        <v>146</v>
      </c>
      <c r="I21" s="18" t="s">
        <v>24</v>
      </c>
      <c r="J21" s="21" t="s">
        <v>10</v>
      </c>
      <c r="K21" s="22"/>
      <c r="L21" s="20" t="s">
        <v>129</v>
      </c>
    </row>
    <row r="22" spans="1:14" ht="14.45" customHeight="1" x14ac:dyDescent="0.35">
      <c r="K22" s="7"/>
    </row>
    <row r="23" spans="1:14" ht="16.5" customHeight="1" x14ac:dyDescent="0.35">
      <c r="A23" s="131" t="s">
        <v>5</v>
      </c>
      <c r="B23" s="131"/>
      <c r="C23" s="131"/>
      <c r="D23" s="131"/>
      <c r="E23" s="131"/>
      <c r="F23" s="131"/>
      <c r="G23" s="43">
        <v>0.1</v>
      </c>
      <c r="H23" s="25" t="s">
        <v>17</v>
      </c>
      <c r="I23" s="26"/>
      <c r="J23" s="13"/>
      <c r="K23" s="13"/>
      <c r="L23" s="14"/>
    </row>
    <row r="24" spans="1:14" ht="16.5" customHeight="1" x14ac:dyDescent="0.35">
      <c r="A24" s="131" t="s">
        <v>6</v>
      </c>
      <c r="B24" s="131"/>
      <c r="C24" s="131"/>
      <c r="D24" s="131"/>
      <c r="E24" s="131"/>
      <c r="F24" s="131"/>
      <c r="G24" s="43">
        <v>0.4</v>
      </c>
      <c r="H24" s="27"/>
      <c r="I24" s="28"/>
      <c r="J24" s="7"/>
      <c r="K24" s="7"/>
      <c r="L24" s="15"/>
    </row>
    <row r="25" spans="1:14" ht="16.5" customHeight="1" x14ac:dyDescent="0.35">
      <c r="A25" s="131" t="s">
        <v>7</v>
      </c>
      <c r="B25" s="131"/>
      <c r="C25" s="131"/>
      <c r="D25" s="131"/>
      <c r="E25" s="131"/>
      <c r="F25" s="131"/>
      <c r="G25" s="43">
        <v>0.15</v>
      </c>
      <c r="H25" s="27"/>
      <c r="I25" s="28"/>
      <c r="J25" s="7"/>
      <c r="K25" s="7"/>
      <c r="L25" s="15"/>
      <c r="M25" s="4" t="s">
        <v>10</v>
      </c>
    </row>
    <row r="26" spans="1:14" ht="16.5" customHeight="1" x14ac:dyDescent="0.35">
      <c r="A26" s="132" t="s">
        <v>8</v>
      </c>
      <c r="B26" s="132"/>
      <c r="C26" s="132"/>
      <c r="D26" s="132"/>
      <c r="E26" s="132"/>
      <c r="F26" s="132"/>
      <c r="G26" s="43">
        <v>0.2</v>
      </c>
      <c r="H26" s="27"/>
      <c r="I26" s="28"/>
      <c r="J26" s="7"/>
      <c r="K26" s="7"/>
      <c r="L26" s="15"/>
      <c r="N26" s="4" t="s">
        <v>10</v>
      </c>
    </row>
    <row r="27" spans="1:14" ht="16.5" customHeight="1" x14ac:dyDescent="0.35">
      <c r="A27" s="132" t="s">
        <v>9</v>
      </c>
      <c r="B27" s="132"/>
      <c r="C27" s="132"/>
      <c r="D27" s="132"/>
      <c r="E27" s="132"/>
      <c r="F27" s="132"/>
      <c r="G27" s="43">
        <v>0.15</v>
      </c>
      <c r="H27" s="29"/>
      <c r="I27" s="30"/>
      <c r="J27" s="16"/>
      <c r="K27" s="16"/>
      <c r="L27" s="17"/>
      <c r="N27" s="4" t="s">
        <v>10</v>
      </c>
    </row>
    <row r="29" spans="1:14" ht="14.45" customHeight="1" x14ac:dyDescent="0.35">
      <c r="M29" s="4" t="s">
        <v>10</v>
      </c>
    </row>
    <row r="32" spans="1:14" ht="19.5" x14ac:dyDescent="0.35"/>
    <row r="33" spans="1:7" ht="19.5" x14ac:dyDescent="0.35"/>
    <row r="34" spans="1:7" ht="19.5" x14ac:dyDescent="0.35">
      <c r="A34" s="2"/>
      <c r="B34" s="2"/>
      <c r="C34" s="2"/>
      <c r="G34" s="42">
        <f>SUM(180/13)</f>
        <v>13.846153846153847</v>
      </c>
    </row>
    <row r="35" spans="1:7" ht="19.5" x14ac:dyDescent="0.35">
      <c r="A35" s="2"/>
      <c r="B35" s="2"/>
      <c r="C35" s="2"/>
      <c r="G35" s="42">
        <f>SUM(G34+14)</f>
        <v>27.846153846153847</v>
      </c>
    </row>
    <row r="36" spans="1:7" ht="19.5" x14ac:dyDescent="0.35">
      <c r="A36" s="2"/>
      <c r="B36" s="2"/>
      <c r="C36" s="2"/>
      <c r="G36" s="42">
        <f t="shared" ref="G36:G46" si="3">SUM(G35+14)</f>
        <v>41.846153846153847</v>
      </c>
    </row>
    <row r="37" spans="1:7" ht="19.5" x14ac:dyDescent="0.35">
      <c r="A37" s="2"/>
      <c r="B37" s="2"/>
      <c r="C37" s="2"/>
      <c r="G37" s="42">
        <f t="shared" si="3"/>
        <v>55.846153846153847</v>
      </c>
    </row>
    <row r="38" spans="1:7" ht="19.5" x14ac:dyDescent="0.35">
      <c r="A38" s="2"/>
      <c r="B38" s="2"/>
      <c r="C38" s="2"/>
      <c r="G38" s="42">
        <f t="shared" si="3"/>
        <v>69.84615384615384</v>
      </c>
    </row>
    <row r="39" spans="1:7" ht="19.5" x14ac:dyDescent="0.35">
      <c r="A39" s="2"/>
      <c r="B39" s="2"/>
      <c r="C39" s="2"/>
      <c r="G39" s="42">
        <f t="shared" si="3"/>
        <v>83.84615384615384</v>
      </c>
    </row>
    <row r="40" spans="1:7" ht="19.5" x14ac:dyDescent="0.35">
      <c r="A40" s="2"/>
      <c r="B40" s="2"/>
      <c r="C40" s="2"/>
      <c r="G40" s="42">
        <f t="shared" si="3"/>
        <v>97.84615384615384</v>
      </c>
    </row>
    <row r="41" spans="1:7" ht="19.5" x14ac:dyDescent="0.35">
      <c r="A41" s="2"/>
      <c r="B41" s="2"/>
      <c r="C41" s="2"/>
      <c r="G41" s="42">
        <f t="shared" si="3"/>
        <v>111.84615384615384</v>
      </c>
    </row>
    <row r="42" spans="1:7" ht="19.5" x14ac:dyDescent="0.35">
      <c r="A42" s="2"/>
      <c r="B42" s="2"/>
      <c r="C42" s="2"/>
      <c r="G42" s="42">
        <f t="shared" si="3"/>
        <v>125.84615384615384</v>
      </c>
    </row>
    <row r="43" spans="1:7" ht="19.5" x14ac:dyDescent="0.35">
      <c r="A43" s="2"/>
      <c r="B43" s="2"/>
      <c r="C43" s="2"/>
      <c r="G43" s="42">
        <f t="shared" si="3"/>
        <v>139.84615384615384</v>
      </c>
    </row>
    <row r="44" spans="1:7" ht="19.5" x14ac:dyDescent="0.35">
      <c r="A44" s="2"/>
      <c r="B44" s="2"/>
      <c r="C44" s="2"/>
      <c r="G44" s="42">
        <f t="shared" si="3"/>
        <v>153.84615384615384</v>
      </c>
    </row>
    <row r="45" spans="1:7" ht="19.5" x14ac:dyDescent="0.35">
      <c r="A45" s="2"/>
      <c r="B45" s="2"/>
      <c r="C45" s="2"/>
      <c r="G45" s="42">
        <f t="shared" si="3"/>
        <v>167.84615384615384</v>
      </c>
    </row>
    <row r="46" spans="1:7" ht="19.5" x14ac:dyDescent="0.35">
      <c r="A46" s="2"/>
      <c r="B46" s="2"/>
      <c r="C46" s="2"/>
      <c r="G46" s="42">
        <f t="shared" si="3"/>
        <v>181.84615384615384</v>
      </c>
    </row>
    <row r="47" spans="1:7" ht="19.5" x14ac:dyDescent="0.35">
      <c r="A47" s="2"/>
      <c r="B47" s="2"/>
      <c r="C47" s="2"/>
      <c r="G47" s="42">
        <f t="shared" ref="G47" si="4">SUM(G46+13)</f>
        <v>194.84615384615384</v>
      </c>
    </row>
    <row r="48" spans="1:7" ht="19.5" x14ac:dyDescent="0.35">
      <c r="A48" s="2"/>
      <c r="B48" s="2"/>
      <c r="C48" s="2"/>
      <c r="G48" s="42">
        <f t="shared" ref="G48:G51" si="5">SUM(G47+14)</f>
        <v>208.84615384615384</v>
      </c>
    </row>
    <row r="49" spans="1:7" ht="19.5" x14ac:dyDescent="0.35">
      <c r="A49" s="2"/>
      <c r="B49" s="2"/>
      <c r="C49" s="2"/>
      <c r="G49" s="42">
        <f t="shared" si="5"/>
        <v>222.84615384615384</v>
      </c>
    </row>
    <row r="50" spans="1:7" ht="19.5" x14ac:dyDescent="0.35">
      <c r="A50" s="2"/>
      <c r="B50" s="2"/>
      <c r="C50" s="2"/>
      <c r="G50" s="42">
        <f t="shared" si="5"/>
        <v>236.84615384615384</v>
      </c>
    </row>
    <row r="51" spans="1:7" ht="19.5" x14ac:dyDescent="0.35">
      <c r="A51" s="2"/>
      <c r="B51" s="2"/>
      <c r="C51" s="2"/>
      <c r="G51" s="42">
        <f t="shared" si="5"/>
        <v>250.84615384615384</v>
      </c>
    </row>
    <row r="52" spans="1:7" ht="19.5" x14ac:dyDescent="0.35">
      <c r="A52" s="2"/>
      <c r="B52" s="2"/>
      <c r="C52" s="2"/>
      <c r="G52" s="42">
        <f t="shared" ref="G52" si="6">SUM(G51+12)</f>
        <v>262.84615384615381</v>
      </c>
    </row>
  </sheetData>
  <mergeCells count="20">
    <mergeCell ref="A26:F26"/>
    <mergeCell ref="A27:F27"/>
    <mergeCell ref="D9:G9"/>
    <mergeCell ref="G2:J2"/>
    <mergeCell ref="G3:J3"/>
    <mergeCell ref="G4:J4"/>
    <mergeCell ref="A25:F25"/>
    <mergeCell ref="L5:L6"/>
    <mergeCell ref="D7:G7"/>
    <mergeCell ref="D8:G8"/>
    <mergeCell ref="A23:F23"/>
    <mergeCell ref="A24:F24"/>
    <mergeCell ref="K5:K6"/>
    <mergeCell ref="G1:J1"/>
    <mergeCell ref="A5:A6"/>
    <mergeCell ref="B5:C5"/>
    <mergeCell ref="D5:G6"/>
    <mergeCell ref="H5:H6"/>
    <mergeCell ref="I5:I6"/>
    <mergeCell ref="J5:J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60" zoomScaleNormal="60" workbookViewId="0">
      <selection activeCell="K10" sqref="K10"/>
    </sheetView>
  </sheetViews>
  <sheetFormatPr defaultColWidth="8.77734375" defaultRowHeight="14.45" customHeight="1" x14ac:dyDescent="0.35"/>
  <cols>
    <col min="1" max="1" width="5.77734375" style="117" customWidth="1"/>
    <col min="2" max="3" width="18.77734375" style="117" bestFit="1" customWidth="1"/>
    <col min="4" max="4" width="11.44140625" style="2" customWidth="1"/>
    <col min="5" max="5" width="4.77734375" style="2" customWidth="1"/>
    <col min="6" max="6" width="2" style="117" customWidth="1"/>
    <col min="7" max="7" width="5" style="42" customWidth="1"/>
    <col min="8" max="10" width="22.6640625" style="2" customWidth="1"/>
    <col min="11" max="11" width="17.6640625" style="2" customWidth="1"/>
    <col min="12" max="12" width="22.6640625" style="2" customWidth="1"/>
    <col min="13" max="16384" width="8.77734375" style="2"/>
  </cols>
  <sheetData>
    <row r="1" spans="1:12" ht="19.899999999999999" customHeight="1" x14ac:dyDescent="0.35">
      <c r="A1" s="2" t="s">
        <v>19</v>
      </c>
      <c r="B1" s="2"/>
      <c r="C1" s="2"/>
      <c r="D1" s="55"/>
      <c r="E1" s="39"/>
      <c r="F1" s="40"/>
      <c r="G1" s="121" t="s">
        <v>14</v>
      </c>
      <c r="H1" s="121"/>
      <c r="I1" s="121"/>
      <c r="J1" s="121"/>
      <c r="K1" s="118" t="s">
        <v>20</v>
      </c>
      <c r="L1" s="24"/>
    </row>
    <row r="2" spans="1:12" ht="25.9" customHeight="1" x14ac:dyDescent="0.35">
      <c r="A2" s="2"/>
      <c r="B2" s="23"/>
      <c r="C2" s="23"/>
      <c r="D2" s="23"/>
      <c r="E2" s="23"/>
      <c r="F2" s="23"/>
      <c r="G2" s="121" t="s">
        <v>115</v>
      </c>
      <c r="H2" s="121"/>
      <c r="I2" s="121"/>
      <c r="J2" s="121"/>
      <c r="K2" s="23"/>
      <c r="L2" s="23"/>
    </row>
    <row r="3" spans="1:12" ht="19.899999999999999" customHeight="1" x14ac:dyDescent="0.35">
      <c r="A3" s="2"/>
      <c r="B3" s="23"/>
      <c r="C3" s="23"/>
      <c r="D3" s="23"/>
      <c r="E3" s="23"/>
      <c r="F3" s="23"/>
      <c r="G3" s="121" t="s">
        <v>15</v>
      </c>
      <c r="H3" s="121"/>
      <c r="I3" s="121"/>
      <c r="J3" s="121"/>
      <c r="K3" s="23"/>
      <c r="L3" s="23"/>
    </row>
    <row r="4" spans="1:12" ht="19.899999999999999" customHeight="1" thickBot="1" x14ac:dyDescent="0.4">
      <c r="G4" s="121" t="s">
        <v>118</v>
      </c>
      <c r="H4" s="121"/>
      <c r="I4" s="121"/>
      <c r="J4" s="121"/>
    </row>
    <row r="5" spans="1:12" s="1" customFormat="1" ht="34.9" customHeight="1" x14ac:dyDescent="0.35">
      <c r="A5" s="122" t="s">
        <v>3</v>
      </c>
      <c r="B5" s="124" t="s">
        <v>0</v>
      </c>
      <c r="C5" s="124"/>
      <c r="D5" s="125" t="s">
        <v>4</v>
      </c>
      <c r="E5" s="125"/>
      <c r="F5" s="125"/>
      <c r="G5" s="125"/>
      <c r="H5" s="125" t="s">
        <v>21</v>
      </c>
      <c r="I5" s="125" t="s">
        <v>4</v>
      </c>
      <c r="J5" s="125" t="s">
        <v>18</v>
      </c>
      <c r="K5" s="133" t="s">
        <v>16</v>
      </c>
      <c r="L5" s="127" t="s">
        <v>13</v>
      </c>
    </row>
    <row r="6" spans="1:12" s="1" customFormat="1" ht="34.9" customHeight="1" thickBot="1" x14ac:dyDescent="0.35">
      <c r="A6" s="123"/>
      <c r="B6" s="115" t="s">
        <v>1</v>
      </c>
      <c r="C6" s="115" t="s">
        <v>2</v>
      </c>
      <c r="D6" s="126"/>
      <c r="E6" s="126"/>
      <c r="F6" s="126"/>
      <c r="G6" s="126"/>
      <c r="H6" s="126"/>
      <c r="I6" s="126"/>
      <c r="J6" s="126"/>
      <c r="K6" s="134"/>
      <c r="L6" s="128"/>
    </row>
    <row r="7" spans="1:12" s="9" customFormat="1" ht="31.9" customHeight="1" thickBot="1" x14ac:dyDescent="0.4">
      <c r="A7" s="8">
        <v>1</v>
      </c>
      <c r="B7" s="105">
        <v>42240</v>
      </c>
      <c r="C7" s="105">
        <v>42241</v>
      </c>
      <c r="D7" s="129" t="s">
        <v>22</v>
      </c>
      <c r="E7" s="129"/>
      <c r="F7" s="129"/>
      <c r="G7" s="129"/>
      <c r="H7" s="10"/>
      <c r="I7" s="119" t="s">
        <v>25</v>
      </c>
      <c r="J7" s="11" t="s">
        <v>10</v>
      </c>
      <c r="K7" s="12"/>
      <c r="L7" s="10" t="s">
        <v>10</v>
      </c>
    </row>
    <row r="8" spans="1:12" ht="31.9" customHeight="1" thickBot="1" x14ac:dyDescent="0.4">
      <c r="A8" s="117">
        <f>SUM(A7+1)</f>
        <v>2</v>
      </c>
      <c r="B8" s="106">
        <v>42242</v>
      </c>
      <c r="C8" s="106">
        <v>42243</v>
      </c>
      <c r="D8" s="121" t="s">
        <v>119</v>
      </c>
      <c r="E8" s="121"/>
      <c r="F8" s="121"/>
      <c r="G8" s="121"/>
      <c r="H8" s="3"/>
      <c r="I8" s="117" t="s">
        <v>25</v>
      </c>
      <c r="J8" s="5"/>
      <c r="K8" s="6"/>
      <c r="L8" s="3"/>
    </row>
    <row r="9" spans="1:12" s="32" customFormat="1" ht="31.9" customHeight="1" thickBot="1" x14ac:dyDescent="0.4">
      <c r="A9" s="31">
        <f t="shared" ref="A9:A18" si="0">SUM(A8+1)</f>
        <v>3</v>
      </c>
      <c r="B9" s="107">
        <v>42244</v>
      </c>
      <c r="C9" s="107">
        <v>42247</v>
      </c>
      <c r="D9" s="130" t="s">
        <v>119</v>
      </c>
      <c r="E9" s="130"/>
      <c r="F9" s="130"/>
      <c r="G9" s="130"/>
      <c r="H9" s="33"/>
      <c r="I9" s="34" t="s">
        <v>12</v>
      </c>
      <c r="J9" s="35"/>
      <c r="K9" s="36"/>
      <c r="L9" s="10" t="s">
        <v>120</v>
      </c>
    </row>
    <row r="10" spans="1:12" s="45" customFormat="1" ht="31.9" customHeight="1" thickBot="1" x14ac:dyDescent="0.4">
      <c r="A10" s="44">
        <f t="shared" si="0"/>
        <v>4</v>
      </c>
      <c r="B10" s="108">
        <v>42248</v>
      </c>
      <c r="C10" s="108">
        <v>42249</v>
      </c>
      <c r="D10" s="112" t="s">
        <v>116</v>
      </c>
      <c r="E10" s="113">
        <v>1</v>
      </c>
      <c r="F10" s="54" t="s">
        <v>23</v>
      </c>
      <c r="G10" s="114">
        <v>2</v>
      </c>
      <c r="H10" s="48" t="s">
        <v>133</v>
      </c>
      <c r="I10" s="44" t="s">
        <v>25</v>
      </c>
      <c r="J10" s="49" t="s">
        <v>145</v>
      </c>
      <c r="K10" s="50"/>
      <c r="L10" s="48" t="s">
        <v>121</v>
      </c>
    </row>
    <row r="11" spans="1:12" s="32" customFormat="1" ht="31.9" customHeight="1" thickBot="1" x14ac:dyDescent="0.4">
      <c r="A11" s="31">
        <f t="shared" si="0"/>
        <v>5</v>
      </c>
      <c r="B11" s="107">
        <v>42250</v>
      </c>
      <c r="C11" s="107">
        <v>42251</v>
      </c>
      <c r="D11" s="31" t="s">
        <v>117</v>
      </c>
      <c r="E11" s="19">
        <f t="shared" ref="E11:E21" si="1">SUM(G10+1)</f>
        <v>3</v>
      </c>
      <c r="F11" s="41" t="s">
        <v>23</v>
      </c>
      <c r="G11" s="53">
        <v>4</v>
      </c>
      <c r="H11" s="33" t="s">
        <v>142</v>
      </c>
      <c r="I11" s="31" t="s">
        <v>25</v>
      </c>
      <c r="J11" s="35"/>
      <c r="K11" s="36"/>
      <c r="L11" s="33" t="s">
        <v>122</v>
      </c>
    </row>
    <row r="12" spans="1:12" s="45" customFormat="1" ht="31.9" customHeight="1" thickBot="1" x14ac:dyDescent="0.4">
      <c r="A12" s="44">
        <f t="shared" si="0"/>
        <v>6</v>
      </c>
      <c r="B12" s="108">
        <v>42254</v>
      </c>
      <c r="C12" s="108">
        <v>42255</v>
      </c>
      <c r="D12" s="46" t="s">
        <v>117</v>
      </c>
      <c r="E12" s="45">
        <f t="shared" si="1"/>
        <v>5</v>
      </c>
      <c r="F12" s="54" t="s">
        <v>23</v>
      </c>
      <c r="G12" s="47">
        <v>6</v>
      </c>
      <c r="H12" s="48" t="s">
        <v>143</v>
      </c>
      <c r="I12" s="44" t="s">
        <v>25</v>
      </c>
      <c r="J12" s="49"/>
      <c r="K12" s="50"/>
      <c r="L12" s="48" t="s">
        <v>123</v>
      </c>
    </row>
    <row r="13" spans="1:12" s="32" customFormat="1" ht="31.9" customHeight="1" thickBot="1" x14ac:dyDescent="0.4">
      <c r="A13" s="31">
        <f t="shared" si="0"/>
        <v>7</v>
      </c>
      <c r="B13" s="109">
        <v>42256</v>
      </c>
      <c r="C13" s="109">
        <v>42257</v>
      </c>
      <c r="D13" s="31" t="s">
        <v>117</v>
      </c>
      <c r="E13" s="19">
        <f t="shared" si="1"/>
        <v>7</v>
      </c>
      <c r="F13" s="41" t="s">
        <v>23</v>
      </c>
      <c r="G13" s="53">
        <f>SUM(E13+3)</f>
        <v>10</v>
      </c>
      <c r="H13" s="33" t="s">
        <v>144</v>
      </c>
      <c r="I13" s="31" t="s">
        <v>12</v>
      </c>
      <c r="J13" s="35"/>
      <c r="K13" s="36"/>
      <c r="L13" s="33" t="s">
        <v>124</v>
      </c>
    </row>
    <row r="14" spans="1:12" s="45" customFormat="1" ht="31.9" customHeight="1" thickBot="1" x14ac:dyDescent="0.4">
      <c r="A14" s="44">
        <f t="shared" si="0"/>
        <v>8</v>
      </c>
      <c r="B14" s="110">
        <v>42258</v>
      </c>
      <c r="C14" s="110">
        <v>42261</v>
      </c>
      <c r="D14" s="46" t="s">
        <v>117</v>
      </c>
      <c r="E14" s="45">
        <f t="shared" si="1"/>
        <v>11</v>
      </c>
      <c r="F14" s="54" t="s">
        <v>23</v>
      </c>
      <c r="G14" s="47">
        <v>12</v>
      </c>
      <c r="H14" s="48" t="s">
        <v>142</v>
      </c>
      <c r="I14" s="44" t="s">
        <v>11</v>
      </c>
      <c r="J14" s="49"/>
      <c r="K14" s="50"/>
      <c r="L14" s="48" t="s">
        <v>130</v>
      </c>
    </row>
    <row r="15" spans="1:12" s="32" customFormat="1" ht="31.9" customHeight="1" thickBot="1" x14ac:dyDescent="0.4">
      <c r="A15" s="31">
        <f t="shared" si="0"/>
        <v>9</v>
      </c>
      <c r="B15" s="107">
        <v>42262</v>
      </c>
      <c r="C15" s="107">
        <v>42263</v>
      </c>
      <c r="D15" s="31" t="s">
        <v>117</v>
      </c>
      <c r="E15" s="19">
        <f t="shared" si="1"/>
        <v>13</v>
      </c>
      <c r="F15" s="41" t="s">
        <v>23</v>
      </c>
      <c r="G15" s="53">
        <v>14</v>
      </c>
      <c r="H15" s="33" t="s">
        <v>143</v>
      </c>
      <c r="I15" s="31" t="s">
        <v>25</v>
      </c>
      <c r="J15" s="35"/>
      <c r="K15" s="36"/>
      <c r="L15" s="33" t="s">
        <v>125</v>
      </c>
    </row>
    <row r="16" spans="1:12" s="45" customFormat="1" ht="31.9" customHeight="1" thickBot="1" x14ac:dyDescent="0.4">
      <c r="A16" s="44">
        <f t="shared" si="0"/>
        <v>10</v>
      </c>
      <c r="B16" s="108">
        <v>42264</v>
      </c>
      <c r="C16" s="108">
        <v>42265</v>
      </c>
      <c r="D16" s="46" t="s">
        <v>117</v>
      </c>
      <c r="E16" s="45">
        <f t="shared" si="1"/>
        <v>15</v>
      </c>
      <c r="F16" s="54" t="s">
        <v>23</v>
      </c>
      <c r="G16" s="47">
        <v>16</v>
      </c>
      <c r="H16" s="48" t="s">
        <v>144</v>
      </c>
      <c r="I16" s="44" t="s">
        <v>12</v>
      </c>
      <c r="J16" s="49"/>
      <c r="K16" s="50"/>
      <c r="L16" s="48" t="s">
        <v>126</v>
      </c>
    </row>
    <row r="17" spans="1:14" s="32" customFormat="1" ht="31.9" customHeight="1" thickBot="1" x14ac:dyDescent="0.4">
      <c r="A17" s="31">
        <f t="shared" si="0"/>
        <v>11</v>
      </c>
      <c r="B17" s="107">
        <v>42268</v>
      </c>
      <c r="C17" s="107">
        <v>42269</v>
      </c>
      <c r="D17" s="31" t="s">
        <v>117</v>
      </c>
      <c r="E17" s="19">
        <f t="shared" si="1"/>
        <v>17</v>
      </c>
      <c r="F17" s="41" t="s">
        <v>23</v>
      </c>
      <c r="G17" s="53">
        <f>SUM(E17+2)</f>
        <v>19</v>
      </c>
      <c r="H17" s="33" t="s">
        <v>142</v>
      </c>
      <c r="I17" s="31" t="s">
        <v>25</v>
      </c>
      <c r="J17" s="35" t="s">
        <v>10</v>
      </c>
      <c r="K17" s="36"/>
      <c r="L17" s="33" t="s">
        <v>127</v>
      </c>
    </row>
    <row r="18" spans="1:14" s="45" customFormat="1" ht="31.9" customHeight="1" thickBot="1" x14ac:dyDescent="0.4">
      <c r="A18" s="44">
        <f t="shared" si="0"/>
        <v>12</v>
      </c>
      <c r="B18" s="108">
        <v>42270</v>
      </c>
      <c r="C18" s="108">
        <v>42271</v>
      </c>
      <c r="D18" s="46" t="s">
        <v>117</v>
      </c>
      <c r="E18" s="45">
        <f t="shared" si="1"/>
        <v>20</v>
      </c>
      <c r="F18" s="54" t="s">
        <v>23</v>
      </c>
      <c r="G18" s="47">
        <f t="shared" ref="G18:G21" si="2">SUM(E18+2)</f>
        <v>22</v>
      </c>
      <c r="H18" s="51" t="s">
        <v>143</v>
      </c>
      <c r="I18" s="44" t="s">
        <v>25</v>
      </c>
      <c r="J18" s="52"/>
      <c r="K18" s="50"/>
      <c r="L18" s="51"/>
    </row>
    <row r="19" spans="1:14" s="32" customFormat="1" ht="31.9" customHeight="1" thickBot="1" x14ac:dyDescent="0.4">
      <c r="A19" s="31">
        <v>13</v>
      </c>
      <c r="B19" s="107">
        <v>42272</v>
      </c>
      <c r="C19" s="107">
        <v>42275</v>
      </c>
      <c r="D19" s="31" t="s">
        <v>117</v>
      </c>
      <c r="E19" s="19">
        <f t="shared" si="1"/>
        <v>23</v>
      </c>
      <c r="F19" s="41" t="s">
        <v>23</v>
      </c>
      <c r="G19" s="53">
        <f t="shared" si="2"/>
        <v>25</v>
      </c>
      <c r="H19" s="37" t="s">
        <v>144</v>
      </c>
      <c r="I19" s="31" t="s">
        <v>12</v>
      </c>
      <c r="J19" s="38"/>
      <c r="K19" s="36"/>
      <c r="L19" s="37" t="s">
        <v>128</v>
      </c>
    </row>
    <row r="20" spans="1:14" s="45" customFormat="1" ht="31.9" customHeight="1" thickBot="1" x14ac:dyDescent="0.4">
      <c r="A20" s="44">
        <v>14</v>
      </c>
      <c r="B20" s="108">
        <v>42276</v>
      </c>
      <c r="C20" s="108">
        <v>42277</v>
      </c>
      <c r="D20" s="46" t="s">
        <v>117</v>
      </c>
      <c r="E20" s="45">
        <f t="shared" si="1"/>
        <v>26</v>
      </c>
      <c r="F20" s="54" t="s">
        <v>23</v>
      </c>
      <c r="G20" s="47">
        <f t="shared" si="2"/>
        <v>28</v>
      </c>
      <c r="H20" s="51" t="s">
        <v>142</v>
      </c>
      <c r="I20" s="44" t="s">
        <v>25</v>
      </c>
      <c r="J20" s="52" t="s">
        <v>10</v>
      </c>
      <c r="K20" s="50"/>
      <c r="L20" s="51"/>
    </row>
    <row r="21" spans="1:14" s="19" customFormat="1" ht="31.9" customHeight="1" thickBot="1" x14ac:dyDescent="0.4">
      <c r="A21" s="116">
        <v>15</v>
      </c>
      <c r="B21" s="111">
        <v>42278</v>
      </c>
      <c r="C21" s="111">
        <v>42279</v>
      </c>
      <c r="D21" s="31" t="s">
        <v>117</v>
      </c>
      <c r="E21" s="19">
        <f t="shared" si="1"/>
        <v>29</v>
      </c>
      <c r="F21" s="41" t="s">
        <v>23</v>
      </c>
      <c r="G21" s="53">
        <f t="shared" si="2"/>
        <v>31</v>
      </c>
      <c r="H21" s="20" t="s">
        <v>143</v>
      </c>
      <c r="I21" s="116" t="s">
        <v>24</v>
      </c>
      <c r="J21" s="21" t="s">
        <v>10</v>
      </c>
      <c r="K21" s="22"/>
      <c r="L21" s="20" t="s">
        <v>129</v>
      </c>
    </row>
    <row r="22" spans="1:14" ht="14.45" customHeight="1" x14ac:dyDescent="0.35">
      <c r="K22" s="7"/>
    </row>
    <row r="23" spans="1:14" ht="16.5" customHeight="1" x14ac:dyDescent="0.35">
      <c r="A23" s="131" t="s">
        <v>5</v>
      </c>
      <c r="B23" s="131"/>
      <c r="C23" s="131"/>
      <c r="D23" s="131"/>
      <c r="E23" s="131"/>
      <c r="F23" s="131"/>
      <c r="G23" s="43">
        <v>0.1</v>
      </c>
      <c r="H23" s="25" t="s">
        <v>17</v>
      </c>
      <c r="I23" s="26"/>
      <c r="J23" s="13"/>
      <c r="K23" s="13"/>
      <c r="L23" s="14"/>
    </row>
    <row r="24" spans="1:14" ht="16.5" customHeight="1" x14ac:dyDescent="0.35">
      <c r="A24" s="131" t="s">
        <v>6</v>
      </c>
      <c r="B24" s="131"/>
      <c r="C24" s="131"/>
      <c r="D24" s="131"/>
      <c r="E24" s="131"/>
      <c r="F24" s="131"/>
      <c r="G24" s="43">
        <v>0.4</v>
      </c>
      <c r="H24" s="27"/>
      <c r="I24" s="28"/>
      <c r="J24" s="7"/>
      <c r="K24" s="7"/>
      <c r="L24" s="15"/>
    </row>
    <row r="25" spans="1:14" ht="16.5" customHeight="1" x14ac:dyDescent="0.35">
      <c r="A25" s="131" t="s">
        <v>7</v>
      </c>
      <c r="B25" s="131"/>
      <c r="C25" s="131"/>
      <c r="D25" s="131"/>
      <c r="E25" s="131"/>
      <c r="F25" s="131"/>
      <c r="G25" s="43">
        <v>0.15</v>
      </c>
      <c r="H25" s="27"/>
      <c r="I25" s="28"/>
      <c r="J25" s="7"/>
      <c r="K25" s="7"/>
      <c r="L25" s="15"/>
      <c r="M25" s="4" t="s">
        <v>10</v>
      </c>
    </row>
    <row r="26" spans="1:14" ht="16.5" customHeight="1" x14ac:dyDescent="0.35">
      <c r="A26" s="132" t="s">
        <v>8</v>
      </c>
      <c r="B26" s="132"/>
      <c r="C26" s="132"/>
      <c r="D26" s="132"/>
      <c r="E26" s="132"/>
      <c r="F26" s="132"/>
      <c r="G26" s="43">
        <v>0.2</v>
      </c>
      <c r="H26" s="27"/>
      <c r="I26" s="28"/>
      <c r="J26" s="7"/>
      <c r="K26" s="7"/>
      <c r="L26" s="15"/>
      <c r="N26" s="4" t="s">
        <v>10</v>
      </c>
    </row>
    <row r="27" spans="1:14" ht="16.5" customHeight="1" x14ac:dyDescent="0.35">
      <c r="A27" s="132" t="s">
        <v>9</v>
      </c>
      <c r="B27" s="132"/>
      <c r="C27" s="132"/>
      <c r="D27" s="132"/>
      <c r="E27" s="132"/>
      <c r="F27" s="132"/>
      <c r="G27" s="43">
        <v>0.15</v>
      </c>
      <c r="H27" s="29"/>
      <c r="I27" s="30"/>
      <c r="J27" s="16"/>
      <c r="K27" s="16"/>
      <c r="L27" s="17"/>
      <c r="N27" s="4" t="s">
        <v>10</v>
      </c>
    </row>
    <row r="29" spans="1:14" ht="14.45" customHeight="1" x14ac:dyDescent="0.35">
      <c r="M29" s="4" t="s">
        <v>10</v>
      </c>
    </row>
    <row r="32" spans="1:14" ht="19.5" x14ac:dyDescent="0.35"/>
    <row r="33" spans="1:7" ht="19.5" x14ac:dyDescent="0.35"/>
    <row r="34" spans="1:7" ht="19.5" x14ac:dyDescent="0.35">
      <c r="A34" s="2"/>
      <c r="B34" s="2"/>
      <c r="C34" s="2"/>
      <c r="G34" s="42">
        <f>SUM(180/13)</f>
        <v>13.846153846153847</v>
      </c>
    </row>
    <row r="35" spans="1:7" ht="19.5" x14ac:dyDescent="0.35">
      <c r="A35" s="2"/>
      <c r="B35" s="2"/>
      <c r="C35" s="2"/>
      <c r="G35" s="42">
        <f>SUM(G34+14)</f>
        <v>27.846153846153847</v>
      </c>
    </row>
    <row r="36" spans="1:7" ht="19.5" x14ac:dyDescent="0.35">
      <c r="A36" s="2"/>
      <c r="B36" s="2"/>
      <c r="C36" s="2"/>
      <c r="G36" s="42">
        <f t="shared" ref="G36:G46" si="3">SUM(G35+14)</f>
        <v>41.846153846153847</v>
      </c>
    </row>
    <row r="37" spans="1:7" ht="19.5" x14ac:dyDescent="0.35">
      <c r="A37" s="2"/>
      <c r="B37" s="2"/>
      <c r="C37" s="2"/>
      <c r="G37" s="42">
        <f t="shared" si="3"/>
        <v>55.846153846153847</v>
      </c>
    </row>
    <row r="38" spans="1:7" ht="19.5" x14ac:dyDescent="0.35">
      <c r="A38" s="2"/>
      <c r="B38" s="2"/>
      <c r="C38" s="2"/>
      <c r="G38" s="42">
        <f t="shared" si="3"/>
        <v>69.84615384615384</v>
      </c>
    </row>
    <row r="39" spans="1:7" ht="19.5" x14ac:dyDescent="0.35">
      <c r="A39" s="2"/>
      <c r="B39" s="2"/>
      <c r="C39" s="2"/>
      <c r="G39" s="42">
        <f t="shared" si="3"/>
        <v>83.84615384615384</v>
      </c>
    </row>
    <row r="40" spans="1:7" ht="19.5" x14ac:dyDescent="0.35">
      <c r="A40" s="2"/>
      <c r="B40" s="2"/>
      <c r="C40" s="2"/>
      <c r="G40" s="42">
        <f t="shared" si="3"/>
        <v>97.84615384615384</v>
      </c>
    </row>
    <row r="41" spans="1:7" ht="19.5" x14ac:dyDescent="0.35">
      <c r="A41" s="2"/>
      <c r="B41" s="2"/>
      <c r="C41" s="2"/>
      <c r="G41" s="42">
        <f t="shared" si="3"/>
        <v>111.84615384615384</v>
      </c>
    </row>
    <row r="42" spans="1:7" ht="19.5" x14ac:dyDescent="0.35">
      <c r="A42" s="2"/>
      <c r="B42" s="2"/>
      <c r="C42" s="2"/>
      <c r="G42" s="42">
        <f t="shared" si="3"/>
        <v>125.84615384615384</v>
      </c>
    </row>
    <row r="43" spans="1:7" ht="19.5" x14ac:dyDescent="0.35">
      <c r="A43" s="2"/>
      <c r="B43" s="2"/>
      <c r="C43" s="2"/>
      <c r="G43" s="42">
        <f t="shared" si="3"/>
        <v>139.84615384615384</v>
      </c>
    </row>
    <row r="44" spans="1:7" ht="19.5" x14ac:dyDescent="0.35">
      <c r="A44" s="2"/>
      <c r="B44" s="2"/>
      <c r="C44" s="2"/>
      <c r="G44" s="42">
        <f t="shared" si="3"/>
        <v>153.84615384615384</v>
      </c>
    </row>
    <row r="45" spans="1:7" ht="19.5" x14ac:dyDescent="0.35">
      <c r="A45" s="2"/>
      <c r="B45" s="2"/>
      <c r="C45" s="2"/>
      <c r="G45" s="42">
        <f t="shared" si="3"/>
        <v>167.84615384615384</v>
      </c>
    </row>
    <row r="46" spans="1:7" ht="19.5" x14ac:dyDescent="0.35">
      <c r="A46" s="2"/>
      <c r="B46" s="2"/>
      <c r="C46" s="2"/>
      <c r="G46" s="42">
        <f t="shared" si="3"/>
        <v>181.84615384615384</v>
      </c>
    </row>
    <row r="47" spans="1:7" ht="19.5" x14ac:dyDescent="0.35">
      <c r="A47" s="2"/>
      <c r="B47" s="2"/>
      <c r="C47" s="2"/>
      <c r="G47" s="42">
        <f t="shared" ref="G47" si="4">SUM(G46+13)</f>
        <v>194.84615384615384</v>
      </c>
    </row>
    <row r="48" spans="1:7" ht="19.5" x14ac:dyDescent="0.35">
      <c r="A48" s="2"/>
      <c r="B48" s="2"/>
      <c r="C48" s="2"/>
      <c r="G48" s="42">
        <f t="shared" ref="G48:G51" si="5">SUM(G47+14)</f>
        <v>208.84615384615384</v>
      </c>
    </row>
    <row r="49" spans="1:7" ht="19.5" x14ac:dyDescent="0.35">
      <c r="A49" s="2"/>
      <c r="B49" s="2"/>
      <c r="C49" s="2"/>
      <c r="G49" s="42">
        <f t="shared" si="5"/>
        <v>222.84615384615384</v>
      </c>
    </row>
    <row r="50" spans="1:7" ht="19.5" x14ac:dyDescent="0.35">
      <c r="A50" s="2"/>
      <c r="B50" s="2"/>
      <c r="C50" s="2"/>
      <c r="G50" s="42">
        <f t="shared" si="5"/>
        <v>236.84615384615384</v>
      </c>
    </row>
    <row r="51" spans="1:7" ht="19.5" x14ac:dyDescent="0.35">
      <c r="A51" s="2"/>
      <c r="B51" s="2"/>
      <c r="C51" s="2"/>
      <c r="G51" s="42">
        <f t="shared" si="5"/>
        <v>250.84615384615384</v>
      </c>
    </row>
    <row r="52" spans="1:7" ht="19.5" x14ac:dyDescent="0.35">
      <c r="A52" s="2"/>
      <c r="B52" s="2"/>
      <c r="C52" s="2"/>
      <c r="G52" s="42">
        <f t="shared" ref="G52" si="6">SUM(G51+12)</f>
        <v>262.84615384615381</v>
      </c>
    </row>
  </sheetData>
  <mergeCells count="20">
    <mergeCell ref="A24:F24"/>
    <mergeCell ref="A25:F25"/>
    <mergeCell ref="A26:F26"/>
    <mergeCell ref="A27:F27"/>
    <mergeCell ref="K5:K6"/>
    <mergeCell ref="L5:L6"/>
    <mergeCell ref="D7:G7"/>
    <mergeCell ref="D8:G8"/>
    <mergeCell ref="D9:G9"/>
    <mergeCell ref="A23:F23"/>
    <mergeCell ref="G1:J1"/>
    <mergeCell ref="G2:J2"/>
    <mergeCell ref="G3:J3"/>
    <mergeCell ref="G4:J4"/>
    <mergeCell ref="A5:A6"/>
    <mergeCell ref="B5:C5"/>
    <mergeCell ref="D5:G6"/>
    <mergeCell ref="H5:H6"/>
    <mergeCell ref="I5:I6"/>
    <mergeCell ref="J5:J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60" zoomScaleNormal="60" workbookViewId="0">
      <selection activeCell="I23" sqref="I23"/>
    </sheetView>
  </sheetViews>
  <sheetFormatPr defaultColWidth="8.77734375" defaultRowHeight="14.45" customHeight="1" x14ac:dyDescent="0.35"/>
  <cols>
    <col min="1" max="1" width="5.77734375" style="117" customWidth="1"/>
    <col min="2" max="3" width="18.77734375" style="117" bestFit="1" customWidth="1"/>
    <col min="4" max="4" width="11.44140625" style="2" customWidth="1"/>
    <col min="5" max="5" width="4.77734375" style="2" customWidth="1"/>
    <col min="6" max="6" width="2" style="117" customWidth="1"/>
    <col min="7" max="7" width="5" style="42" customWidth="1"/>
    <col min="8" max="10" width="22.6640625" style="2" customWidth="1"/>
    <col min="11" max="11" width="17.6640625" style="2" customWidth="1"/>
    <col min="12" max="12" width="22.6640625" style="2" customWidth="1"/>
    <col min="13" max="16384" width="8.77734375" style="2"/>
  </cols>
  <sheetData>
    <row r="1" spans="1:12" ht="19.899999999999999" customHeight="1" x14ac:dyDescent="0.35">
      <c r="A1" s="2" t="s">
        <v>19</v>
      </c>
      <c r="B1" s="2"/>
      <c r="C1" s="2"/>
      <c r="D1" s="55"/>
      <c r="E1" s="39"/>
      <c r="F1" s="40"/>
      <c r="G1" s="121" t="s">
        <v>14</v>
      </c>
      <c r="H1" s="121"/>
      <c r="I1" s="121"/>
      <c r="J1" s="121"/>
      <c r="K1" s="118" t="s">
        <v>20</v>
      </c>
      <c r="L1" s="24"/>
    </row>
    <row r="2" spans="1:12" ht="25.9" customHeight="1" x14ac:dyDescent="0.35">
      <c r="A2" s="2"/>
      <c r="B2" s="23"/>
      <c r="C2" s="23"/>
      <c r="D2" s="23"/>
      <c r="E2" s="23"/>
      <c r="F2" s="23"/>
      <c r="G2" s="121" t="s">
        <v>115</v>
      </c>
      <c r="H2" s="121"/>
      <c r="I2" s="121"/>
      <c r="J2" s="121"/>
      <c r="K2" s="23"/>
      <c r="L2" s="23"/>
    </row>
    <row r="3" spans="1:12" ht="19.899999999999999" customHeight="1" x14ac:dyDescent="0.35">
      <c r="A3" s="2"/>
      <c r="B3" s="23"/>
      <c r="C3" s="23"/>
      <c r="D3" s="23"/>
      <c r="E3" s="23"/>
      <c r="F3" s="23"/>
      <c r="G3" s="121" t="s">
        <v>15</v>
      </c>
      <c r="H3" s="121"/>
      <c r="I3" s="121"/>
      <c r="J3" s="121"/>
      <c r="K3" s="23"/>
      <c r="L3" s="23"/>
    </row>
    <row r="4" spans="1:12" ht="19.899999999999999" customHeight="1" thickBot="1" x14ac:dyDescent="0.4">
      <c r="G4" s="121" t="s">
        <v>118</v>
      </c>
      <c r="H4" s="121"/>
      <c r="I4" s="121"/>
      <c r="J4" s="121"/>
    </row>
    <row r="5" spans="1:12" s="1" customFormat="1" ht="34.9" customHeight="1" x14ac:dyDescent="0.35">
      <c r="A5" s="122" t="s">
        <v>3</v>
      </c>
      <c r="B5" s="124" t="s">
        <v>0</v>
      </c>
      <c r="C5" s="124"/>
      <c r="D5" s="125" t="s">
        <v>4</v>
      </c>
      <c r="E5" s="125"/>
      <c r="F5" s="125"/>
      <c r="G5" s="125"/>
      <c r="H5" s="125" t="s">
        <v>21</v>
      </c>
      <c r="I5" s="125" t="s">
        <v>4</v>
      </c>
      <c r="J5" s="125" t="s">
        <v>18</v>
      </c>
      <c r="K5" s="133" t="s">
        <v>16</v>
      </c>
      <c r="L5" s="127" t="s">
        <v>13</v>
      </c>
    </row>
    <row r="6" spans="1:12" s="1" customFormat="1" ht="34.9" customHeight="1" thickBot="1" x14ac:dyDescent="0.35">
      <c r="A6" s="123"/>
      <c r="B6" s="115" t="s">
        <v>1</v>
      </c>
      <c r="C6" s="115" t="s">
        <v>2</v>
      </c>
      <c r="D6" s="126"/>
      <c r="E6" s="126"/>
      <c r="F6" s="126"/>
      <c r="G6" s="126"/>
      <c r="H6" s="126"/>
      <c r="I6" s="126"/>
      <c r="J6" s="126"/>
      <c r="K6" s="134"/>
      <c r="L6" s="128"/>
    </row>
    <row r="7" spans="1:12" s="9" customFormat="1" ht="31.9" customHeight="1" thickBot="1" x14ac:dyDescent="0.4">
      <c r="A7" s="8">
        <v>1</v>
      </c>
      <c r="B7" s="105">
        <v>42240</v>
      </c>
      <c r="C7" s="105">
        <v>42241</v>
      </c>
      <c r="D7" s="129" t="s">
        <v>22</v>
      </c>
      <c r="E7" s="129"/>
      <c r="F7" s="129"/>
      <c r="G7" s="129"/>
      <c r="H7" s="10"/>
      <c r="I7" s="119" t="s">
        <v>25</v>
      </c>
      <c r="J7" s="11" t="s">
        <v>10</v>
      </c>
      <c r="K7" s="12"/>
      <c r="L7" s="10" t="s">
        <v>10</v>
      </c>
    </row>
    <row r="8" spans="1:12" ht="31.9" customHeight="1" thickBot="1" x14ac:dyDescent="0.4">
      <c r="A8" s="117">
        <f>SUM(A7+1)</f>
        <v>2</v>
      </c>
      <c r="B8" s="106">
        <v>42242</v>
      </c>
      <c r="C8" s="106">
        <v>42243</v>
      </c>
      <c r="D8" s="121" t="s">
        <v>119</v>
      </c>
      <c r="E8" s="121"/>
      <c r="F8" s="121"/>
      <c r="G8" s="121"/>
      <c r="H8" s="3"/>
      <c r="I8" s="117" t="s">
        <v>25</v>
      </c>
      <c r="J8" s="5"/>
      <c r="K8" s="6"/>
      <c r="L8" s="3"/>
    </row>
    <row r="9" spans="1:12" s="32" customFormat="1" ht="31.9" customHeight="1" thickBot="1" x14ac:dyDescent="0.4">
      <c r="A9" s="31">
        <f t="shared" ref="A9:A18" si="0">SUM(A8+1)</f>
        <v>3</v>
      </c>
      <c r="B9" s="107">
        <v>42244</v>
      </c>
      <c r="C9" s="107">
        <v>42247</v>
      </c>
      <c r="D9" s="130" t="s">
        <v>119</v>
      </c>
      <c r="E9" s="130"/>
      <c r="F9" s="130"/>
      <c r="G9" s="130"/>
      <c r="H9" s="33"/>
      <c r="I9" s="34" t="s">
        <v>12</v>
      </c>
      <c r="J9" s="35"/>
      <c r="K9" s="36"/>
      <c r="L9" s="10" t="s">
        <v>120</v>
      </c>
    </row>
    <row r="10" spans="1:12" s="45" customFormat="1" ht="31.9" customHeight="1" thickBot="1" x14ac:dyDescent="0.4">
      <c r="A10" s="44">
        <f t="shared" si="0"/>
        <v>4</v>
      </c>
      <c r="B10" s="108">
        <v>42248</v>
      </c>
      <c r="C10" s="108">
        <v>42249</v>
      </c>
      <c r="D10" s="112" t="s">
        <v>116</v>
      </c>
      <c r="E10" s="113">
        <v>1</v>
      </c>
      <c r="F10" s="54" t="s">
        <v>23</v>
      </c>
      <c r="G10" s="114">
        <v>2</v>
      </c>
      <c r="H10" s="48" t="s">
        <v>133</v>
      </c>
      <c r="I10" s="44" t="s">
        <v>25</v>
      </c>
      <c r="J10" s="49"/>
      <c r="K10" s="50"/>
      <c r="L10" s="48" t="s">
        <v>121</v>
      </c>
    </row>
    <row r="11" spans="1:12" s="32" customFormat="1" ht="31.9" customHeight="1" thickBot="1" x14ac:dyDescent="0.4">
      <c r="A11" s="31">
        <f t="shared" si="0"/>
        <v>5</v>
      </c>
      <c r="B11" s="107">
        <v>42250</v>
      </c>
      <c r="C11" s="107">
        <v>42251</v>
      </c>
      <c r="D11" s="31" t="s">
        <v>117</v>
      </c>
      <c r="E11" s="19">
        <f t="shared" ref="E11:E21" si="1">SUM(G10+1)</f>
        <v>3</v>
      </c>
      <c r="F11" s="41" t="s">
        <v>23</v>
      </c>
      <c r="G11" s="53">
        <v>4</v>
      </c>
      <c r="H11" s="33" t="s">
        <v>135</v>
      </c>
      <c r="I11" s="31" t="s">
        <v>25</v>
      </c>
      <c r="J11" s="35"/>
      <c r="K11" s="36"/>
      <c r="L11" s="33" t="s">
        <v>122</v>
      </c>
    </row>
    <row r="12" spans="1:12" s="45" customFormat="1" ht="31.9" customHeight="1" thickBot="1" x14ac:dyDescent="0.4">
      <c r="A12" s="44">
        <f t="shared" si="0"/>
        <v>6</v>
      </c>
      <c r="B12" s="108">
        <v>42254</v>
      </c>
      <c r="C12" s="108">
        <v>42255</v>
      </c>
      <c r="D12" s="46" t="s">
        <v>117</v>
      </c>
      <c r="E12" s="45">
        <f t="shared" si="1"/>
        <v>5</v>
      </c>
      <c r="F12" s="54" t="s">
        <v>23</v>
      </c>
      <c r="G12" s="47">
        <v>6</v>
      </c>
      <c r="H12" s="48" t="s">
        <v>136</v>
      </c>
      <c r="I12" s="44" t="s">
        <v>25</v>
      </c>
      <c r="J12" s="49"/>
      <c r="K12" s="50"/>
      <c r="L12" s="48" t="s">
        <v>123</v>
      </c>
    </row>
    <row r="13" spans="1:12" s="32" customFormat="1" ht="31.9" customHeight="1" thickBot="1" x14ac:dyDescent="0.4">
      <c r="A13" s="31">
        <f t="shared" si="0"/>
        <v>7</v>
      </c>
      <c r="B13" s="109">
        <v>42256</v>
      </c>
      <c r="C13" s="109">
        <v>42257</v>
      </c>
      <c r="D13" s="31" t="s">
        <v>117</v>
      </c>
      <c r="E13" s="19">
        <f t="shared" si="1"/>
        <v>7</v>
      </c>
      <c r="F13" s="41" t="s">
        <v>23</v>
      </c>
      <c r="G13" s="53">
        <f>SUM(E13+3)</f>
        <v>10</v>
      </c>
      <c r="H13" s="33" t="s">
        <v>137</v>
      </c>
      <c r="I13" s="31" t="s">
        <v>12</v>
      </c>
      <c r="J13" s="35"/>
      <c r="K13" s="36"/>
      <c r="L13" s="33" t="s">
        <v>124</v>
      </c>
    </row>
    <row r="14" spans="1:12" s="45" customFormat="1" ht="31.9" customHeight="1" thickBot="1" x14ac:dyDescent="0.4">
      <c r="A14" s="44">
        <f t="shared" si="0"/>
        <v>8</v>
      </c>
      <c r="B14" s="110">
        <v>42258</v>
      </c>
      <c r="C14" s="110">
        <v>42261</v>
      </c>
      <c r="D14" s="46" t="s">
        <v>117</v>
      </c>
      <c r="E14" s="45">
        <f t="shared" si="1"/>
        <v>11</v>
      </c>
      <c r="F14" s="54" t="s">
        <v>23</v>
      </c>
      <c r="G14" s="47">
        <v>12</v>
      </c>
      <c r="H14" s="48" t="s">
        <v>135</v>
      </c>
      <c r="I14" s="44" t="s">
        <v>11</v>
      </c>
      <c r="J14" s="49"/>
      <c r="K14" s="50"/>
      <c r="L14" s="48" t="s">
        <v>130</v>
      </c>
    </row>
    <row r="15" spans="1:12" s="32" customFormat="1" ht="31.9" customHeight="1" thickBot="1" x14ac:dyDescent="0.4">
      <c r="A15" s="31">
        <f t="shared" si="0"/>
        <v>9</v>
      </c>
      <c r="B15" s="107">
        <v>42262</v>
      </c>
      <c r="C15" s="107">
        <v>42263</v>
      </c>
      <c r="D15" s="31" t="s">
        <v>117</v>
      </c>
      <c r="E15" s="19">
        <f t="shared" si="1"/>
        <v>13</v>
      </c>
      <c r="F15" s="41" t="s">
        <v>23</v>
      </c>
      <c r="G15" s="53">
        <v>14</v>
      </c>
      <c r="H15" s="33" t="s">
        <v>136</v>
      </c>
      <c r="I15" s="31" t="s">
        <v>25</v>
      </c>
      <c r="J15" s="35"/>
      <c r="K15" s="36"/>
      <c r="L15" s="33" t="s">
        <v>125</v>
      </c>
    </row>
    <row r="16" spans="1:12" s="45" customFormat="1" ht="31.9" customHeight="1" thickBot="1" x14ac:dyDescent="0.4">
      <c r="A16" s="44">
        <f t="shared" si="0"/>
        <v>10</v>
      </c>
      <c r="B16" s="108">
        <v>42264</v>
      </c>
      <c r="C16" s="108">
        <v>42265</v>
      </c>
      <c r="D16" s="46" t="s">
        <v>117</v>
      </c>
      <c r="E16" s="45">
        <f t="shared" si="1"/>
        <v>15</v>
      </c>
      <c r="F16" s="54" t="s">
        <v>23</v>
      </c>
      <c r="G16" s="47">
        <v>16</v>
      </c>
      <c r="H16" s="48" t="s">
        <v>137</v>
      </c>
      <c r="I16" s="44" t="s">
        <v>12</v>
      </c>
      <c r="J16" s="49"/>
      <c r="K16" s="50"/>
      <c r="L16" s="48" t="s">
        <v>126</v>
      </c>
    </row>
    <row r="17" spans="1:14" s="32" customFormat="1" ht="31.9" customHeight="1" thickBot="1" x14ac:dyDescent="0.4">
      <c r="A17" s="31">
        <f t="shared" si="0"/>
        <v>11</v>
      </c>
      <c r="B17" s="107">
        <v>42268</v>
      </c>
      <c r="C17" s="107">
        <v>42269</v>
      </c>
      <c r="D17" s="31" t="s">
        <v>117</v>
      </c>
      <c r="E17" s="19">
        <f t="shared" si="1"/>
        <v>17</v>
      </c>
      <c r="F17" s="41" t="s">
        <v>23</v>
      </c>
      <c r="G17" s="53">
        <f>SUM(E17+2)</f>
        <v>19</v>
      </c>
      <c r="H17" s="33" t="s">
        <v>136</v>
      </c>
      <c r="I17" s="31" t="s">
        <v>25</v>
      </c>
      <c r="J17" s="35" t="s">
        <v>10</v>
      </c>
      <c r="K17" s="36"/>
      <c r="L17" s="33" t="s">
        <v>127</v>
      </c>
    </row>
    <row r="18" spans="1:14" s="45" customFormat="1" ht="31.9" customHeight="1" thickBot="1" x14ac:dyDescent="0.4">
      <c r="A18" s="44">
        <f t="shared" si="0"/>
        <v>12</v>
      </c>
      <c r="B18" s="108">
        <v>42270</v>
      </c>
      <c r="C18" s="108">
        <v>42271</v>
      </c>
      <c r="D18" s="46" t="s">
        <v>117</v>
      </c>
      <c r="E18" s="45">
        <f t="shared" si="1"/>
        <v>20</v>
      </c>
      <c r="F18" s="54" t="s">
        <v>23</v>
      </c>
      <c r="G18" s="47">
        <f t="shared" ref="G18:G21" si="2">SUM(E18+2)</f>
        <v>22</v>
      </c>
      <c r="H18" s="51" t="s">
        <v>134</v>
      </c>
      <c r="I18" s="44" t="s">
        <v>25</v>
      </c>
      <c r="J18" s="52"/>
      <c r="K18" s="50"/>
      <c r="L18" s="51"/>
    </row>
    <row r="19" spans="1:14" s="32" customFormat="1" ht="31.9" customHeight="1" thickBot="1" x14ac:dyDescent="0.4">
      <c r="A19" s="31">
        <v>13</v>
      </c>
      <c r="B19" s="107">
        <v>42272</v>
      </c>
      <c r="C19" s="107">
        <v>42275</v>
      </c>
      <c r="D19" s="31" t="s">
        <v>117</v>
      </c>
      <c r="E19" s="19">
        <f t="shared" si="1"/>
        <v>23</v>
      </c>
      <c r="F19" s="41" t="s">
        <v>23</v>
      </c>
      <c r="G19" s="53">
        <f t="shared" si="2"/>
        <v>25</v>
      </c>
      <c r="H19" s="37" t="s">
        <v>137</v>
      </c>
      <c r="I19" s="31" t="s">
        <v>12</v>
      </c>
      <c r="J19" s="38"/>
      <c r="K19" s="36"/>
      <c r="L19" s="37" t="s">
        <v>128</v>
      </c>
    </row>
    <row r="20" spans="1:14" s="45" customFormat="1" ht="31.9" customHeight="1" thickBot="1" x14ac:dyDescent="0.4">
      <c r="A20" s="44">
        <v>14</v>
      </c>
      <c r="B20" s="108">
        <v>42276</v>
      </c>
      <c r="C20" s="108">
        <v>42277</v>
      </c>
      <c r="D20" s="46" t="s">
        <v>117</v>
      </c>
      <c r="E20" s="45">
        <f t="shared" si="1"/>
        <v>26</v>
      </c>
      <c r="F20" s="54" t="s">
        <v>23</v>
      </c>
      <c r="G20" s="47">
        <f t="shared" si="2"/>
        <v>28</v>
      </c>
      <c r="H20" s="51" t="s">
        <v>134</v>
      </c>
      <c r="I20" s="44" t="s">
        <v>25</v>
      </c>
      <c r="J20" s="52" t="s">
        <v>10</v>
      </c>
      <c r="K20" s="50"/>
      <c r="L20" s="51"/>
    </row>
    <row r="21" spans="1:14" s="19" customFormat="1" ht="31.9" customHeight="1" thickBot="1" x14ac:dyDescent="0.4">
      <c r="A21" s="116">
        <v>15</v>
      </c>
      <c r="B21" s="111">
        <v>42278</v>
      </c>
      <c r="C21" s="111">
        <v>42279</v>
      </c>
      <c r="D21" s="31" t="s">
        <v>117</v>
      </c>
      <c r="E21" s="19">
        <f t="shared" si="1"/>
        <v>29</v>
      </c>
      <c r="F21" s="41" t="s">
        <v>23</v>
      </c>
      <c r="G21" s="53">
        <f t="shared" si="2"/>
        <v>31</v>
      </c>
      <c r="H21" s="20" t="s">
        <v>135</v>
      </c>
      <c r="I21" s="116" t="s">
        <v>24</v>
      </c>
      <c r="J21" s="21" t="s">
        <v>10</v>
      </c>
      <c r="K21" s="22"/>
      <c r="L21" s="20" t="s">
        <v>129</v>
      </c>
    </row>
    <row r="22" spans="1:14" ht="14.45" customHeight="1" x14ac:dyDescent="0.35">
      <c r="K22" s="7"/>
    </row>
    <row r="23" spans="1:14" ht="16.5" customHeight="1" x14ac:dyDescent="0.35">
      <c r="A23" s="131" t="s">
        <v>5</v>
      </c>
      <c r="B23" s="131"/>
      <c r="C23" s="131"/>
      <c r="D23" s="131"/>
      <c r="E23" s="131"/>
      <c r="F23" s="131"/>
      <c r="G23" s="43">
        <v>0.1</v>
      </c>
      <c r="H23" s="25" t="s">
        <v>17</v>
      </c>
      <c r="I23" s="26"/>
      <c r="J23" s="13"/>
      <c r="K23" s="13"/>
      <c r="L23" s="14"/>
    </row>
    <row r="24" spans="1:14" ht="16.5" customHeight="1" x14ac:dyDescent="0.35">
      <c r="A24" s="131" t="s">
        <v>6</v>
      </c>
      <c r="B24" s="131"/>
      <c r="C24" s="131"/>
      <c r="D24" s="131"/>
      <c r="E24" s="131"/>
      <c r="F24" s="131"/>
      <c r="G24" s="43">
        <v>0.4</v>
      </c>
      <c r="H24" s="27"/>
      <c r="I24" s="28"/>
      <c r="J24" s="7"/>
      <c r="K24" s="7"/>
      <c r="L24" s="15"/>
    </row>
    <row r="25" spans="1:14" ht="16.5" customHeight="1" x14ac:dyDescent="0.35">
      <c r="A25" s="131" t="s">
        <v>7</v>
      </c>
      <c r="B25" s="131"/>
      <c r="C25" s="131"/>
      <c r="D25" s="131"/>
      <c r="E25" s="131"/>
      <c r="F25" s="131"/>
      <c r="G25" s="43">
        <v>0.15</v>
      </c>
      <c r="H25" s="27"/>
      <c r="I25" s="28"/>
      <c r="J25" s="7"/>
      <c r="K25" s="7"/>
      <c r="L25" s="15"/>
      <c r="M25" s="4" t="s">
        <v>10</v>
      </c>
    </row>
    <row r="26" spans="1:14" ht="16.5" customHeight="1" x14ac:dyDescent="0.35">
      <c r="A26" s="132" t="s">
        <v>8</v>
      </c>
      <c r="B26" s="132"/>
      <c r="C26" s="132"/>
      <c r="D26" s="132"/>
      <c r="E26" s="132"/>
      <c r="F26" s="132"/>
      <c r="G26" s="43">
        <v>0.2</v>
      </c>
      <c r="H26" s="27"/>
      <c r="I26" s="28"/>
      <c r="J26" s="7"/>
      <c r="K26" s="7"/>
      <c r="L26" s="15"/>
      <c r="N26" s="4" t="s">
        <v>10</v>
      </c>
    </row>
    <row r="27" spans="1:14" ht="16.5" customHeight="1" x14ac:dyDescent="0.35">
      <c r="A27" s="132" t="s">
        <v>9</v>
      </c>
      <c r="B27" s="132"/>
      <c r="C27" s="132"/>
      <c r="D27" s="132"/>
      <c r="E27" s="132"/>
      <c r="F27" s="132"/>
      <c r="G27" s="43">
        <v>0.15</v>
      </c>
      <c r="H27" s="29"/>
      <c r="I27" s="30"/>
      <c r="J27" s="16"/>
      <c r="K27" s="16"/>
      <c r="L27" s="17"/>
      <c r="N27" s="4" t="s">
        <v>10</v>
      </c>
    </row>
    <row r="29" spans="1:14" ht="14.45" customHeight="1" x14ac:dyDescent="0.35">
      <c r="M29" s="4" t="s">
        <v>10</v>
      </c>
    </row>
    <row r="32" spans="1:14" ht="19.5" x14ac:dyDescent="0.35"/>
    <row r="33" spans="1:7" ht="19.5" x14ac:dyDescent="0.35"/>
    <row r="34" spans="1:7" ht="19.5" x14ac:dyDescent="0.35">
      <c r="A34" s="2"/>
      <c r="B34" s="2"/>
      <c r="C34" s="2"/>
      <c r="G34" s="42">
        <f>SUM(180/13)</f>
        <v>13.846153846153847</v>
      </c>
    </row>
    <row r="35" spans="1:7" ht="19.5" x14ac:dyDescent="0.35">
      <c r="A35" s="2"/>
      <c r="B35" s="2"/>
      <c r="C35" s="2"/>
      <c r="G35" s="42">
        <f>SUM(G34+14)</f>
        <v>27.846153846153847</v>
      </c>
    </row>
    <row r="36" spans="1:7" ht="19.5" x14ac:dyDescent="0.35">
      <c r="A36" s="2"/>
      <c r="B36" s="2"/>
      <c r="C36" s="2"/>
      <c r="G36" s="42">
        <f t="shared" ref="G36:G46" si="3">SUM(G35+14)</f>
        <v>41.846153846153847</v>
      </c>
    </row>
    <row r="37" spans="1:7" ht="19.5" x14ac:dyDescent="0.35">
      <c r="A37" s="2"/>
      <c r="B37" s="2"/>
      <c r="C37" s="2"/>
      <c r="G37" s="42">
        <f t="shared" si="3"/>
        <v>55.846153846153847</v>
      </c>
    </row>
    <row r="38" spans="1:7" ht="19.5" x14ac:dyDescent="0.35">
      <c r="A38" s="2"/>
      <c r="B38" s="2"/>
      <c r="C38" s="2"/>
      <c r="G38" s="42">
        <f t="shared" si="3"/>
        <v>69.84615384615384</v>
      </c>
    </row>
    <row r="39" spans="1:7" ht="19.5" x14ac:dyDescent="0.35">
      <c r="A39" s="2"/>
      <c r="B39" s="2"/>
      <c r="C39" s="2"/>
      <c r="G39" s="42">
        <f t="shared" si="3"/>
        <v>83.84615384615384</v>
      </c>
    </row>
    <row r="40" spans="1:7" ht="19.5" x14ac:dyDescent="0.35">
      <c r="A40" s="2"/>
      <c r="B40" s="2"/>
      <c r="C40" s="2"/>
      <c r="G40" s="42">
        <f t="shared" si="3"/>
        <v>97.84615384615384</v>
      </c>
    </row>
    <row r="41" spans="1:7" ht="19.5" x14ac:dyDescent="0.35">
      <c r="A41" s="2"/>
      <c r="B41" s="2"/>
      <c r="C41" s="2"/>
      <c r="G41" s="42">
        <f t="shared" si="3"/>
        <v>111.84615384615384</v>
      </c>
    </row>
    <row r="42" spans="1:7" ht="19.5" x14ac:dyDescent="0.35">
      <c r="A42" s="2"/>
      <c r="B42" s="2"/>
      <c r="C42" s="2"/>
      <c r="G42" s="42">
        <f t="shared" si="3"/>
        <v>125.84615384615384</v>
      </c>
    </row>
    <row r="43" spans="1:7" ht="19.5" x14ac:dyDescent="0.35">
      <c r="A43" s="2"/>
      <c r="B43" s="2"/>
      <c r="C43" s="2"/>
      <c r="G43" s="42">
        <f t="shared" si="3"/>
        <v>139.84615384615384</v>
      </c>
    </row>
    <row r="44" spans="1:7" ht="19.5" x14ac:dyDescent="0.35">
      <c r="A44" s="2"/>
      <c r="B44" s="2"/>
      <c r="C44" s="2"/>
      <c r="G44" s="42">
        <f t="shared" si="3"/>
        <v>153.84615384615384</v>
      </c>
    </row>
    <row r="45" spans="1:7" ht="19.5" x14ac:dyDescent="0.35">
      <c r="A45" s="2"/>
      <c r="B45" s="2"/>
      <c r="C45" s="2"/>
      <c r="G45" s="42">
        <f t="shared" si="3"/>
        <v>167.84615384615384</v>
      </c>
    </row>
    <row r="46" spans="1:7" ht="19.5" x14ac:dyDescent="0.35">
      <c r="A46" s="2"/>
      <c r="B46" s="2"/>
      <c r="C46" s="2"/>
      <c r="G46" s="42">
        <f t="shared" si="3"/>
        <v>181.84615384615384</v>
      </c>
    </row>
    <row r="47" spans="1:7" ht="19.5" x14ac:dyDescent="0.35">
      <c r="A47" s="2"/>
      <c r="B47" s="2"/>
      <c r="C47" s="2"/>
      <c r="G47" s="42">
        <f t="shared" ref="G47" si="4">SUM(G46+13)</f>
        <v>194.84615384615384</v>
      </c>
    </row>
    <row r="48" spans="1:7" ht="19.5" x14ac:dyDescent="0.35">
      <c r="A48" s="2"/>
      <c r="B48" s="2"/>
      <c r="C48" s="2"/>
      <c r="G48" s="42">
        <f t="shared" ref="G48:G51" si="5">SUM(G47+14)</f>
        <v>208.84615384615384</v>
      </c>
    </row>
    <row r="49" spans="1:7" ht="19.5" x14ac:dyDescent="0.35">
      <c r="A49" s="2"/>
      <c r="B49" s="2"/>
      <c r="C49" s="2"/>
      <c r="G49" s="42">
        <f t="shared" si="5"/>
        <v>222.84615384615384</v>
      </c>
    </row>
    <row r="50" spans="1:7" ht="19.5" x14ac:dyDescent="0.35">
      <c r="A50" s="2"/>
      <c r="B50" s="2"/>
      <c r="C50" s="2"/>
      <c r="G50" s="42">
        <f t="shared" si="5"/>
        <v>236.84615384615384</v>
      </c>
    </row>
    <row r="51" spans="1:7" ht="19.5" x14ac:dyDescent="0.35">
      <c r="A51" s="2"/>
      <c r="B51" s="2"/>
      <c r="C51" s="2"/>
      <c r="G51" s="42">
        <f t="shared" si="5"/>
        <v>250.84615384615384</v>
      </c>
    </row>
    <row r="52" spans="1:7" ht="19.5" x14ac:dyDescent="0.35">
      <c r="A52" s="2"/>
      <c r="B52" s="2"/>
      <c r="C52" s="2"/>
      <c r="G52" s="42">
        <f t="shared" ref="G52" si="6">SUM(G51+12)</f>
        <v>262.84615384615381</v>
      </c>
    </row>
  </sheetData>
  <mergeCells count="20">
    <mergeCell ref="A24:F24"/>
    <mergeCell ref="A25:F25"/>
    <mergeCell ref="A26:F26"/>
    <mergeCell ref="A27:F27"/>
    <mergeCell ref="K5:K6"/>
    <mergeCell ref="L5:L6"/>
    <mergeCell ref="D7:G7"/>
    <mergeCell ref="D8:G8"/>
    <mergeCell ref="D9:G9"/>
    <mergeCell ref="A23:F23"/>
    <mergeCell ref="G1:J1"/>
    <mergeCell ref="G2:J2"/>
    <mergeCell ref="G3:J3"/>
    <mergeCell ref="G4:J4"/>
    <mergeCell ref="A5:A6"/>
    <mergeCell ref="B5:C5"/>
    <mergeCell ref="D5:G6"/>
    <mergeCell ref="H5:H6"/>
    <mergeCell ref="I5:I6"/>
    <mergeCell ref="J5:J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I12" sqref="I12"/>
    </sheetView>
  </sheetViews>
  <sheetFormatPr defaultRowHeight="15.75" x14ac:dyDescent="0.3"/>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view="pageLayout" zoomScale="40" zoomScaleNormal="100" zoomScalePageLayoutView="40" workbookViewId="0">
      <selection activeCell="I4" sqref="I4"/>
    </sheetView>
  </sheetViews>
  <sheetFormatPr defaultColWidth="17.109375" defaultRowHeight="43.5" customHeight="1" x14ac:dyDescent="0.3"/>
  <cols>
    <col min="1" max="1" width="6.6640625" style="59" customWidth="1"/>
    <col min="2" max="2" width="28.109375" style="60" customWidth="1"/>
    <col min="3" max="3" width="6.6640625" style="60" customWidth="1"/>
    <col min="4" max="4" width="28.5546875" style="60" customWidth="1"/>
    <col min="5" max="5" width="25.88671875" style="56" customWidth="1"/>
    <col min="6" max="6" width="32.33203125" style="56" bestFit="1" customWidth="1"/>
    <col min="7" max="7" width="21.33203125" style="56" customWidth="1"/>
    <col min="8" max="8" width="17.109375" style="56"/>
    <col min="9" max="9" width="24.109375" style="56" customWidth="1"/>
    <col min="10" max="10" width="29" style="56" customWidth="1"/>
    <col min="11" max="16384" width="17.109375" style="56"/>
  </cols>
  <sheetData>
    <row r="1" spans="1:7" ht="36" customHeight="1" thickBot="1" x14ac:dyDescent="0.5">
      <c r="A1" s="149" t="s">
        <v>103</v>
      </c>
      <c r="B1" s="150"/>
      <c r="C1" s="150"/>
      <c r="D1" s="151"/>
      <c r="E1" s="97" t="s">
        <v>61</v>
      </c>
      <c r="F1" s="120">
        <v>42062</v>
      </c>
      <c r="G1" s="63"/>
    </row>
    <row r="2" spans="1:7" ht="36" customHeight="1" thickBot="1" x14ac:dyDescent="0.35">
      <c r="A2" s="161" t="s">
        <v>59</v>
      </c>
      <c r="B2" s="162"/>
      <c r="C2" s="163" t="s">
        <v>60</v>
      </c>
      <c r="D2" s="164"/>
      <c r="E2" s="161" t="s">
        <v>26</v>
      </c>
      <c r="F2" s="162"/>
      <c r="G2" s="57"/>
    </row>
    <row r="3" spans="1:7" ht="55.5" customHeight="1" x14ac:dyDescent="0.3">
      <c r="A3" s="155" t="s">
        <v>112</v>
      </c>
      <c r="B3" s="100" t="s">
        <v>34</v>
      </c>
      <c r="C3" s="158" t="s">
        <v>113</v>
      </c>
      <c r="D3" s="101" t="s">
        <v>42</v>
      </c>
      <c r="E3" s="135"/>
      <c r="F3" s="136"/>
      <c r="G3" s="57"/>
    </row>
    <row r="4" spans="1:7" ht="55.5" customHeight="1" x14ac:dyDescent="0.3">
      <c r="A4" s="156"/>
      <c r="B4" s="75" t="s">
        <v>35</v>
      </c>
      <c r="C4" s="159"/>
      <c r="D4" s="77" t="s">
        <v>43</v>
      </c>
      <c r="E4" s="137"/>
      <c r="F4" s="138"/>
      <c r="G4" s="57"/>
    </row>
    <row r="5" spans="1:7" ht="55.5" customHeight="1" x14ac:dyDescent="0.3">
      <c r="A5" s="156"/>
      <c r="B5" s="75" t="s">
        <v>36</v>
      </c>
      <c r="C5" s="159"/>
      <c r="D5" s="77" t="s">
        <v>91</v>
      </c>
      <c r="E5" s="137"/>
      <c r="F5" s="138"/>
      <c r="G5" s="57"/>
    </row>
    <row r="6" spans="1:7" ht="55.5" customHeight="1" thickBot="1" x14ac:dyDescent="0.35">
      <c r="A6" s="157"/>
      <c r="B6" s="76" t="s">
        <v>90</v>
      </c>
      <c r="C6" s="160"/>
      <c r="D6" s="78" t="s">
        <v>92</v>
      </c>
      <c r="E6" s="139"/>
      <c r="F6" s="140"/>
      <c r="G6" s="57"/>
    </row>
    <row r="7" spans="1:7" ht="56.25" customHeight="1" thickBot="1" x14ac:dyDescent="0.35">
      <c r="A7" s="174" t="s">
        <v>114</v>
      </c>
      <c r="B7" s="177" t="s">
        <v>37</v>
      </c>
      <c r="C7" s="191" t="s">
        <v>111</v>
      </c>
      <c r="D7" s="81" t="s">
        <v>44</v>
      </c>
      <c r="E7" s="153" t="s">
        <v>32</v>
      </c>
      <c r="F7" s="154"/>
      <c r="G7" s="57"/>
    </row>
    <row r="8" spans="1:7" ht="53.25" customHeight="1" x14ac:dyDescent="0.3">
      <c r="A8" s="175"/>
      <c r="B8" s="178"/>
      <c r="C8" s="192"/>
      <c r="D8" s="82" t="s">
        <v>101</v>
      </c>
      <c r="E8" s="141" t="s">
        <v>10</v>
      </c>
      <c r="F8" s="142"/>
      <c r="G8" s="68"/>
    </row>
    <row r="9" spans="1:7" ht="45" customHeight="1" x14ac:dyDescent="0.3">
      <c r="A9" s="175"/>
      <c r="B9" s="178"/>
      <c r="C9" s="192"/>
      <c r="D9" s="82" t="s">
        <v>100</v>
      </c>
      <c r="E9" s="143"/>
      <c r="F9" s="144"/>
      <c r="G9" s="68"/>
    </row>
    <row r="10" spans="1:7" ht="45" customHeight="1" x14ac:dyDescent="0.3">
      <c r="A10" s="175"/>
      <c r="B10" s="178"/>
      <c r="C10" s="192"/>
      <c r="D10" s="82" t="s">
        <v>99</v>
      </c>
      <c r="E10" s="143"/>
      <c r="F10" s="144"/>
      <c r="G10" s="68"/>
    </row>
    <row r="11" spans="1:7" ht="45" customHeight="1" thickBot="1" x14ac:dyDescent="0.35">
      <c r="A11" s="175"/>
      <c r="B11" s="178"/>
      <c r="C11" s="192"/>
      <c r="D11" s="82" t="s">
        <v>98</v>
      </c>
      <c r="E11" s="145"/>
      <c r="F11" s="146"/>
      <c r="G11" s="68"/>
    </row>
    <row r="12" spans="1:7" ht="63.75" customHeight="1" thickBot="1" x14ac:dyDescent="0.35">
      <c r="A12" s="175"/>
      <c r="B12" s="178"/>
      <c r="C12" s="192"/>
      <c r="D12" s="82" t="s">
        <v>45</v>
      </c>
      <c r="E12" s="153" t="s">
        <v>27</v>
      </c>
      <c r="F12" s="154"/>
      <c r="G12" s="68"/>
    </row>
    <row r="13" spans="1:7" ht="44.25" customHeight="1" x14ac:dyDescent="0.3">
      <c r="A13" s="175"/>
      <c r="B13" s="178" t="s">
        <v>38</v>
      </c>
      <c r="C13" s="192"/>
      <c r="D13" s="82" t="s">
        <v>46</v>
      </c>
      <c r="E13" s="141" t="s">
        <v>10</v>
      </c>
      <c r="F13" s="142"/>
      <c r="G13" s="68"/>
    </row>
    <row r="14" spans="1:7" ht="44.25" customHeight="1" x14ac:dyDescent="0.3">
      <c r="A14" s="175"/>
      <c r="B14" s="178"/>
      <c r="C14" s="192"/>
      <c r="D14" s="82" t="s">
        <v>47</v>
      </c>
      <c r="E14" s="143"/>
      <c r="F14" s="144"/>
      <c r="G14" s="68"/>
    </row>
    <row r="15" spans="1:7" ht="44.25" customHeight="1" x14ac:dyDescent="0.3">
      <c r="A15" s="175"/>
      <c r="B15" s="178"/>
      <c r="C15" s="192"/>
      <c r="D15" s="82" t="s">
        <v>48</v>
      </c>
      <c r="E15" s="143"/>
      <c r="F15" s="144"/>
      <c r="G15" s="68"/>
    </row>
    <row r="16" spans="1:7" ht="44.25" customHeight="1" thickBot="1" x14ac:dyDescent="0.35">
      <c r="A16" s="175"/>
      <c r="B16" s="178"/>
      <c r="C16" s="192"/>
      <c r="D16" s="82" t="s">
        <v>49</v>
      </c>
      <c r="E16" s="145"/>
      <c r="F16" s="146"/>
      <c r="G16" s="68"/>
    </row>
    <row r="17" spans="1:7" ht="63.75" customHeight="1" thickBot="1" x14ac:dyDescent="0.35">
      <c r="A17" s="176"/>
      <c r="B17" s="190"/>
      <c r="C17" s="193"/>
      <c r="D17" s="93" t="s">
        <v>50</v>
      </c>
      <c r="E17" s="153" t="s">
        <v>33</v>
      </c>
      <c r="F17" s="154"/>
      <c r="G17" s="68"/>
    </row>
    <row r="18" spans="1:7" ht="58.5" customHeight="1" x14ac:dyDescent="0.3">
      <c r="A18" s="179" t="s">
        <v>109</v>
      </c>
      <c r="B18" s="196" t="s">
        <v>39</v>
      </c>
      <c r="C18" s="171" t="s">
        <v>110</v>
      </c>
      <c r="D18" s="79" t="s">
        <v>51</v>
      </c>
      <c r="E18" s="141"/>
      <c r="F18" s="142"/>
      <c r="G18" s="68"/>
    </row>
    <row r="19" spans="1:7" ht="58.5" customHeight="1" x14ac:dyDescent="0.3">
      <c r="A19" s="180"/>
      <c r="B19" s="194"/>
      <c r="C19" s="172"/>
      <c r="D19" s="80" t="s">
        <v>52</v>
      </c>
      <c r="E19" s="143"/>
      <c r="F19" s="144"/>
      <c r="G19" s="68"/>
    </row>
    <row r="20" spans="1:7" ht="53.25" customHeight="1" x14ac:dyDescent="0.3">
      <c r="A20" s="180"/>
      <c r="B20" s="194" t="s">
        <v>97</v>
      </c>
      <c r="C20" s="172"/>
      <c r="D20" s="80" t="s">
        <v>53</v>
      </c>
      <c r="E20" s="143"/>
      <c r="F20" s="144"/>
      <c r="G20" s="68"/>
    </row>
    <row r="21" spans="1:7" ht="36.75" customHeight="1" thickBot="1" x14ac:dyDescent="0.35">
      <c r="A21" s="180"/>
      <c r="B21" s="194"/>
      <c r="C21" s="172"/>
      <c r="D21" s="80" t="s">
        <v>54</v>
      </c>
      <c r="E21" s="145"/>
      <c r="F21" s="146"/>
      <c r="G21" s="68"/>
    </row>
    <row r="22" spans="1:7" ht="43.5" customHeight="1" x14ac:dyDescent="0.3">
      <c r="A22" s="180"/>
      <c r="B22" s="194" t="s">
        <v>40</v>
      </c>
      <c r="C22" s="172"/>
      <c r="D22" s="80" t="s">
        <v>55</v>
      </c>
      <c r="E22" s="165" t="s">
        <v>30</v>
      </c>
      <c r="F22" s="166"/>
      <c r="G22" s="68"/>
    </row>
    <row r="23" spans="1:7" ht="65.25" customHeight="1" x14ac:dyDescent="0.3">
      <c r="A23" s="180"/>
      <c r="B23" s="194"/>
      <c r="C23" s="172"/>
      <c r="D23" s="80" t="s">
        <v>56</v>
      </c>
      <c r="E23" s="167"/>
      <c r="F23" s="168"/>
      <c r="G23" s="68"/>
    </row>
    <row r="24" spans="1:7" ht="64.5" customHeight="1" x14ac:dyDescent="0.3">
      <c r="A24" s="180"/>
      <c r="B24" s="194" t="s">
        <v>41</v>
      </c>
      <c r="C24" s="172"/>
      <c r="D24" s="80" t="s">
        <v>57</v>
      </c>
      <c r="E24" s="167"/>
      <c r="F24" s="168"/>
      <c r="G24" s="68"/>
    </row>
    <row r="25" spans="1:7" s="61" customFormat="1" ht="63.75" customHeight="1" thickBot="1" x14ac:dyDescent="0.35">
      <c r="A25" s="181"/>
      <c r="B25" s="195"/>
      <c r="C25" s="173"/>
      <c r="D25" s="95" t="s">
        <v>58</v>
      </c>
      <c r="E25" s="169"/>
      <c r="F25" s="170"/>
      <c r="G25" s="64"/>
    </row>
    <row r="26" spans="1:7" s="67" customFormat="1" ht="43.5" customHeight="1" thickBot="1" x14ac:dyDescent="0.35">
      <c r="A26" s="69"/>
      <c r="B26" s="65"/>
      <c r="C26" s="62"/>
      <c r="D26" s="70"/>
      <c r="E26" s="66"/>
      <c r="F26" s="66"/>
    </row>
    <row r="27" spans="1:7" s="67" customFormat="1" ht="24.75" customHeight="1" thickBot="1" x14ac:dyDescent="0.35">
      <c r="A27" s="182" t="s">
        <v>89</v>
      </c>
      <c r="B27" s="183"/>
      <c r="C27" s="183"/>
      <c r="D27" s="184"/>
      <c r="E27" s="98" t="s">
        <v>0</v>
      </c>
      <c r="F27" s="99">
        <v>42055</v>
      </c>
      <c r="G27" s="63"/>
    </row>
    <row r="28" spans="1:7" ht="24.75" customHeight="1" thickBot="1" x14ac:dyDescent="0.35">
      <c r="A28" s="220" t="s">
        <v>59</v>
      </c>
      <c r="B28" s="221"/>
      <c r="C28" s="222"/>
      <c r="D28" s="96" t="s">
        <v>60</v>
      </c>
      <c r="E28" s="200" t="s">
        <v>28</v>
      </c>
      <c r="F28" s="200"/>
      <c r="G28" s="58"/>
    </row>
    <row r="29" spans="1:7" ht="57.75" customHeight="1" x14ac:dyDescent="0.3">
      <c r="A29" s="187" t="s">
        <v>108</v>
      </c>
      <c r="B29" s="223" t="s">
        <v>94</v>
      </c>
      <c r="C29" s="223"/>
      <c r="D29" s="197" t="s">
        <v>102</v>
      </c>
      <c r="E29" s="135"/>
      <c r="F29" s="136"/>
      <c r="G29" s="57"/>
    </row>
    <row r="30" spans="1:7" ht="63.75" customHeight="1" x14ac:dyDescent="0.3">
      <c r="A30" s="188"/>
      <c r="B30" s="185" t="s">
        <v>63</v>
      </c>
      <c r="C30" s="185"/>
      <c r="D30" s="198"/>
      <c r="E30" s="137"/>
      <c r="F30" s="138"/>
      <c r="G30" s="57"/>
    </row>
    <row r="31" spans="1:7" ht="43.5" customHeight="1" x14ac:dyDescent="0.3">
      <c r="A31" s="188"/>
      <c r="B31" s="186" t="s">
        <v>64</v>
      </c>
      <c r="C31" s="186"/>
      <c r="D31" s="198"/>
      <c r="E31" s="137"/>
      <c r="F31" s="138"/>
      <c r="G31" s="57"/>
    </row>
    <row r="32" spans="1:7" ht="63.75" customHeight="1" x14ac:dyDescent="0.3">
      <c r="A32" s="188"/>
      <c r="B32" s="185" t="s">
        <v>95</v>
      </c>
      <c r="C32" s="185"/>
      <c r="D32" s="198"/>
      <c r="E32" s="137"/>
      <c r="F32" s="138"/>
      <c r="G32" s="57"/>
    </row>
    <row r="33" spans="1:7" ht="33" customHeight="1" thickBot="1" x14ac:dyDescent="0.35">
      <c r="A33" s="188"/>
      <c r="B33" s="186" t="s">
        <v>62</v>
      </c>
      <c r="C33" s="186"/>
      <c r="D33" s="198"/>
      <c r="E33" s="139"/>
      <c r="F33" s="140"/>
      <c r="G33" s="57"/>
    </row>
    <row r="34" spans="1:7" ht="43.5" customHeight="1" thickBot="1" x14ac:dyDescent="0.35">
      <c r="A34" s="188"/>
      <c r="B34" s="186" t="s">
        <v>65</v>
      </c>
      <c r="C34" s="186"/>
      <c r="D34" s="198"/>
      <c r="E34" s="152" t="s">
        <v>29</v>
      </c>
      <c r="F34" s="148"/>
      <c r="G34" s="57"/>
    </row>
    <row r="35" spans="1:7" ht="33" customHeight="1" x14ac:dyDescent="0.3">
      <c r="A35" s="188"/>
      <c r="B35" s="186" t="s">
        <v>66</v>
      </c>
      <c r="C35" s="186"/>
      <c r="D35" s="198"/>
      <c r="E35" s="141" t="s">
        <v>10</v>
      </c>
      <c r="F35" s="142"/>
      <c r="G35" s="57"/>
    </row>
    <row r="36" spans="1:7" ht="33" customHeight="1" x14ac:dyDescent="0.3">
      <c r="A36" s="188"/>
      <c r="B36" s="186" t="s">
        <v>67</v>
      </c>
      <c r="C36" s="186"/>
      <c r="D36" s="198"/>
      <c r="E36" s="143"/>
      <c r="F36" s="144"/>
      <c r="G36" s="57"/>
    </row>
    <row r="37" spans="1:7" ht="43.5" customHeight="1" x14ac:dyDescent="0.3">
      <c r="A37" s="188"/>
      <c r="B37" s="186" t="s">
        <v>68</v>
      </c>
      <c r="C37" s="186"/>
      <c r="D37" s="198"/>
      <c r="E37" s="143"/>
      <c r="F37" s="144"/>
      <c r="G37" s="57"/>
    </row>
    <row r="38" spans="1:7" ht="33" customHeight="1" thickBot="1" x14ac:dyDescent="0.35">
      <c r="A38" s="189"/>
      <c r="B38" s="224" t="s">
        <v>69</v>
      </c>
      <c r="C38" s="224"/>
      <c r="D38" s="199"/>
      <c r="E38" s="143"/>
      <c r="F38" s="144"/>
      <c r="G38" s="57"/>
    </row>
    <row r="39" spans="1:7" ht="43.5" customHeight="1" thickBot="1" x14ac:dyDescent="0.35">
      <c r="A39" s="217" t="s">
        <v>104</v>
      </c>
      <c r="B39" s="214" t="s">
        <v>63</v>
      </c>
      <c r="C39" s="201" t="s">
        <v>105</v>
      </c>
      <c r="D39" s="83" t="s">
        <v>70</v>
      </c>
      <c r="E39" s="145"/>
      <c r="F39" s="146"/>
      <c r="G39" s="57"/>
    </row>
    <row r="40" spans="1:7" ht="43.5" customHeight="1" thickBot="1" x14ac:dyDescent="0.35">
      <c r="A40" s="218"/>
      <c r="B40" s="215"/>
      <c r="C40" s="202"/>
      <c r="D40" s="84" t="s">
        <v>65</v>
      </c>
      <c r="E40" s="152" t="s">
        <v>93</v>
      </c>
      <c r="F40" s="148"/>
      <c r="G40" s="57"/>
    </row>
    <row r="41" spans="1:7" ht="43.5" customHeight="1" x14ac:dyDescent="0.3">
      <c r="A41" s="218"/>
      <c r="B41" s="215"/>
      <c r="C41" s="202"/>
      <c r="D41" s="84" t="s">
        <v>66</v>
      </c>
      <c r="E41" s="141" t="s">
        <v>10</v>
      </c>
      <c r="F41" s="142"/>
      <c r="G41" s="57"/>
    </row>
    <row r="42" spans="1:7" ht="36.75" customHeight="1" x14ac:dyDescent="0.3">
      <c r="A42" s="218"/>
      <c r="B42" s="215"/>
      <c r="C42" s="202"/>
      <c r="D42" s="84" t="s">
        <v>71</v>
      </c>
      <c r="E42" s="143"/>
      <c r="F42" s="144"/>
      <c r="G42" s="57"/>
    </row>
    <row r="43" spans="1:7" ht="43.5" customHeight="1" x14ac:dyDescent="0.3">
      <c r="A43" s="218"/>
      <c r="B43" s="215"/>
      <c r="C43" s="202"/>
      <c r="D43" s="84" t="s">
        <v>68</v>
      </c>
      <c r="E43" s="143"/>
      <c r="F43" s="144"/>
      <c r="G43" s="57"/>
    </row>
    <row r="44" spans="1:7" ht="43.5" customHeight="1" x14ac:dyDescent="0.3">
      <c r="A44" s="218"/>
      <c r="B44" s="215"/>
      <c r="C44" s="202"/>
      <c r="D44" s="84" t="s">
        <v>69</v>
      </c>
      <c r="E44" s="143"/>
      <c r="F44" s="144"/>
      <c r="G44" s="57"/>
    </row>
    <row r="45" spans="1:7" ht="43.5" customHeight="1" thickBot="1" x14ac:dyDescent="0.35">
      <c r="A45" s="218"/>
      <c r="B45" s="215"/>
      <c r="C45" s="202"/>
      <c r="D45" s="84" t="s">
        <v>72</v>
      </c>
      <c r="E45" s="145"/>
      <c r="F45" s="146"/>
      <c r="G45" s="57"/>
    </row>
    <row r="46" spans="1:7" ht="43.5" customHeight="1" thickBot="1" x14ac:dyDescent="0.35">
      <c r="A46" s="218"/>
      <c r="B46" s="215"/>
      <c r="C46" s="202"/>
      <c r="D46" s="84" t="s">
        <v>73</v>
      </c>
      <c r="E46" s="147" t="s">
        <v>31</v>
      </c>
      <c r="F46" s="148"/>
      <c r="G46" s="68"/>
    </row>
    <row r="47" spans="1:7" ht="43.5" customHeight="1" x14ac:dyDescent="0.3">
      <c r="A47" s="218"/>
      <c r="B47" s="215"/>
      <c r="C47" s="202"/>
      <c r="D47" s="84" t="s">
        <v>96</v>
      </c>
      <c r="E47" s="141"/>
      <c r="F47" s="142"/>
      <c r="G47" s="68"/>
    </row>
    <row r="48" spans="1:7" ht="43.5" customHeight="1" x14ac:dyDescent="0.3">
      <c r="A48" s="218"/>
      <c r="B48" s="215"/>
      <c r="C48" s="202"/>
      <c r="D48" s="84" t="s">
        <v>74</v>
      </c>
      <c r="E48" s="143"/>
      <c r="F48" s="144"/>
      <c r="G48" s="68"/>
    </row>
    <row r="49" spans="1:8" ht="43.5" customHeight="1" thickBot="1" x14ac:dyDescent="0.35">
      <c r="A49" s="219"/>
      <c r="B49" s="216"/>
      <c r="C49" s="203"/>
      <c r="D49" s="85" t="s">
        <v>75</v>
      </c>
      <c r="E49" s="143"/>
      <c r="F49" s="144"/>
      <c r="G49" s="68"/>
    </row>
    <row r="50" spans="1:8" s="73" customFormat="1" ht="58.5" customHeight="1" thickBot="1" x14ac:dyDescent="0.35">
      <c r="A50" s="211" t="s">
        <v>106</v>
      </c>
      <c r="B50" s="86" t="s">
        <v>76</v>
      </c>
      <c r="C50" s="204" t="s">
        <v>107</v>
      </c>
      <c r="D50" s="94" t="s">
        <v>82</v>
      </c>
      <c r="E50" s="145"/>
      <c r="F50" s="146"/>
      <c r="G50" s="71"/>
      <c r="H50" s="72"/>
    </row>
    <row r="51" spans="1:8" s="73" customFormat="1" ht="43.5" customHeight="1" x14ac:dyDescent="0.3">
      <c r="A51" s="212"/>
      <c r="B51" s="87" t="s">
        <v>77</v>
      </c>
      <c r="C51" s="205"/>
      <c r="D51" s="91" t="s">
        <v>83</v>
      </c>
      <c r="E51" s="141" t="s">
        <v>30</v>
      </c>
      <c r="F51" s="142"/>
      <c r="G51" s="71"/>
    </row>
    <row r="52" spans="1:8" s="73" customFormat="1" ht="43.5" customHeight="1" x14ac:dyDescent="0.3">
      <c r="A52" s="212"/>
      <c r="B52" s="88" t="s">
        <v>78</v>
      </c>
      <c r="C52" s="205"/>
      <c r="D52" s="91" t="s">
        <v>84</v>
      </c>
      <c r="E52" s="207"/>
      <c r="F52" s="208"/>
      <c r="G52" s="71"/>
    </row>
    <row r="53" spans="1:8" s="73" customFormat="1" ht="43.5" customHeight="1" x14ac:dyDescent="0.3">
      <c r="A53" s="212"/>
      <c r="B53" s="88" t="s">
        <v>79</v>
      </c>
      <c r="C53" s="205"/>
      <c r="D53" s="91" t="s">
        <v>85</v>
      </c>
      <c r="E53" s="207"/>
      <c r="F53" s="208"/>
      <c r="G53" s="71"/>
    </row>
    <row r="54" spans="1:8" s="73" customFormat="1" ht="43.5" customHeight="1" x14ac:dyDescent="0.3">
      <c r="A54" s="212"/>
      <c r="B54" s="88" t="s">
        <v>80</v>
      </c>
      <c r="C54" s="205"/>
      <c r="D54" s="91" t="s">
        <v>86</v>
      </c>
      <c r="E54" s="207"/>
      <c r="F54" s="208"/>
      <c r="G54" s="71"/>
    </row>
    <row r="55" spans="1:8" s="73" customFormat="1" ht="43.5" customHeight="1" x14ac:dyDescent="0.3">
      <c r="A55" s="212"/>
      <c r="B55" s="89" t="s">
        <v>81</v>
      </c>
      <c r="C55" s="205"/>
      <c r="D55" s="91" t="s">
        <v>87</v>
      </c>
      <c r="E55" s="207"/>
      <c r="F55" s="208"/>
      <c r="G55" s="71"/>
    </row>
    <row r="56" spans="1:8" s="73" customFormat="1" ht="43.5" customHeight="1" thickBot="1" x14ac:dyDescent="0.35">
      <c r="A56" s="213"/>
      <c r="B56" s="90"/>
      <c r="C56" s="206"/>
      <c r="D56" s="92" t="s">
        <v>88</v>
      </c>
      <c r="E56" s="209"/>
      <c r="F56" s="210"/>
      <c r="G56" s="74"/>
    </row>
  </sheetData>
  <mergeCells count="53">
    <mergeCell ref="A50:A56"/>
    <mergeCell ref="B39:B49"/>
    <mergeCell ref="A39:A49"/>
    <mergeCell ref="A28:C28"/>
    <mergeCell ref="B29:C29"/>
    <mergeCell ref="B30:C30"/>
    <mergeCell ref="B31:C31"/>
    <mergeCell ref="B36:C36"/>
    <mergeCell ref="B37:C37"/>
    <mergeCell ref="B38:C38"/>
    <mergeCell ref="B34:C34"/>
    <mergeCell ref="B35:C35"/>
    <mergeCell ref="E51:F51"/>
    <mergeCell ref="E28:F28"/>
    <mergeCell ref="C39:C49"/>
    <mergeCell ref="C50:C56"/>
    <mergeCell ref="E47:F50"/>
    <mergeCell ref="E52:F56"/>
    <mergeCell ref="A18:A25"/>
    <mergeCell ref="E12:F12"/>
    <mergeCell ref="A27:D27"/>
    <mergeCell ref="B32:C32"/>
    <mergeCell ref="B33:C33"/>
    <mergeCell ref="A29:A38"/>
    <mergeCell ref="B13:B17"/>
    <mergeCell ref="C7:C17"/>
    <mergeCell ref="B24:B25"/>
    <mergeCell ref="B22:B23"/>
    <mergeCell ref="B20:B21"/>
    <mergeCell ref="B18:B19"/>
    <mergeCell ref="D29:D38"/>
    <mergeCell ref="A1:D1"/>
    <mergeCell ref="E29:F33"/>
    <mergeCell ref="E40:F40"/>
    <mergeCell ref="E35:F39"/>
    <mergeCell ref="E7:F7"/>
    <mergeCell ref="E34:F34"/>
    <mergeCell ref="E17:F17"/>
    <mergeCell ref="A3:A6"/>
    <mergeCell ref="C3:C6"/>
    <mergeCell ref="A2:B2"/>
    <mergeCell ref="C2:D2"/>
    <mergeCell ref="E22:F25"/>
    <mergeCell ref="E2:F2"/>
    <mergeCell ref="C18:C25"/>
    <mergeCell ref="A7:A17"/>
    <mergeCell ref="B7:B12"/>
    <mergeCell ref="E3:F6"/>
    <mergeCell ref="E8:F11"/>
    <mergeCell ref="E13:F16"/>
    <mergeCell ref="E18:F21"/>
    <mergeCell ref="E46:F46"/>
    <mergeCell ref="E41:F45"/>
  </mergeCells>
  <printOptions horizontalCentered="1" verticalCentered="1"/>
  <pageMargins left="0.75" right="0" top="0.5" bottom="0" header="0.05" footer="0.3"/>
  <pageSetup scale="55" fitToHeight="2" orientation="portrait" r:id="rId1"/>
  <headerFooter>
    <oddHeader>&amp;CDaily Mini-Planner for ELA  - Paul Perez</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34A</vt:lpstr>
      <vt:lpstr>34B</vt:lpstr>
      <vt:lpstr>56A</vt:lpstr>
      <vt:lpstr>56B</vt:lpstr>
      <vt:lpstr>calendar</vt:lpstr>
      <vt:lpstr>Planner</vt:lpstr>
      <vt:lpstr>Sheet4</vt:lpstr>
      <vt:lpstr>Planner!Print_Area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Perez-Jimenez</dc:creator>
  <cp:lastModifiedBy>Paul Perez</cp:lastModifiedBy>
  <cp:lastPrinted>2014-12-25T22:58:45Z</cp:lastPrinted>
  <dcterms:created xsi:type="dcterms:W3CDTF">2010-08-22T05:27:11Z</dcterms:created>
  <dcterms:modified xsi:type="dcterms:W3CDTF">2015-08-31T20:19:48Z</dcterms:modified>
</cp:coreProperties>
</file>